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3"/>
  <workbookPr codeName="ThisWorkbook" defaultThemeVersion="124226"/>
  <mc:AlternateContent xmlns:mc="http://schemas.openxmlformats.org/markup-compatibility/2006">
    <mc:Choice Requires="x15">
      <x15ac:absPath xmlns:x15ac="http://schemas.microsoft.com/office/spreadsheetml/2010/11/ac" url="https://waphanfp.sharepoint.com/sites/CommissionedServices/Contracts/00. Work in Development/2024-80 YES Perth South PHN (Mandurah)/0. Contract development/2. Request Documents/Tender pack/"/>
    </mc:Choice>
  </mc:AlternateContent>
  <xr:revisionPtr revIDLastSave="32" documentId="8_{B669BF9E-97DD-4C7D-9672-6AC201EE1C26}" xr6:coauthVersionLast="47" xr6:coauthVersionMax="47" xr10:uidLastSave="{E60D77B0-41E2-4BBC-B519-1BB67D2A14ED}"/>
  <workbookProtection workbookAlgorithmName="SHA-512" workbookHashValue="sCfaR5lhdmtNrT7ohqonO7Gtb7IIDIM1jkuJ0MI+Ox2b4/j7VGqJofd9frwInhfGGowAyQ121TJYWkYaonygWg==" workbookSaltValue="IPBqkSg3fERLo2XP8Nz9Xg==" workbookSpinCount="100000" lockStructure="1"/>
  <bookViews>
    <workbookView xWindow="28680" yWindow="-120" windowWidth="29040" windowHeight="15840" firstSheet="2" activeTab="2" xr2:uid="{00000000-000D-0000-FFFF-FFFF00000000}"/>
  </bookViews>
  <sheets>
    <sheet name="Instructions" sheetId="17" r:id="rId1"/>
    <sheet name="Commissioned Services Info" sheetId="23" r:id="rId2"/>
    <sheet name="(A.1) Budget-Financial" sheetId="7" r:id="rId3"/>
    <sheet name="(A.2) Budget-Service Profile" sheetId="20" r:id="rId4"/>
    <sheet name="(B) 6 Month acquittal" sheetId="10" r:id="rId5"/>
    <sheet name="(C) 12 Month acquittal" sheetId="21" r:id="rId6"/>
  </sheets>
  <definedNames>
    <definedName name="phn" localSheetId="2">'(A.1) Budget-Financial'!#REF!</definedName>
    <definedName name="phn" localSheetId="3">'(A.2) Budget-Service Profile'!#REF!</definedName>
    <definedName name="phn" localSheetId="4">'(B) 6 Month acquittal'!#REF!</definedName>
    <definedName name="phn" localSheetId="5">'(C) 12 Month acquittal'!#REF!</definedName>
    <definedName name="phn">#REF!</definedName>
    <definedName name="_xlnm.Print_Area" localSheetId="2">'(A.1) Budget-Financial'!$A$1:$F$53</definedName>
    <definedName name="_xlnm.Print_Area" localSheetId="3">'(A.2) Budget-Service Profile'!$A$1:$F$32</definedName>
    <definedName name="_xlnm.Print_Area" localSheetId="4">'(B) 6 Month acquittal'!$A$1:$F$71</definedName>
    <definedName name="_xlnm.Print_Area" localSheetId="5">'(C) 12 Month acquittal'!$A$1:$F$71</definedName>
    <definedName name="_xlnm.Print_Area" localSheetId="1">'Commissioned Services Info'!$A$1:$A$6</definedName>
    <definedName name="_xlnm.Print_Area" localSheetId="0">Instructions!$A$1:$A$27</definedName>
    <definedName name="_xlnm.Print_Titles" localSheetId="2">'(A.1) Budget-Financial'!$1:$6</definedName>
    <definedName name="_xlnm.Print_Titles" localSheetId="3">'(A.2) Budget-Service Profile'!$1:$6</definedName>
    <definedName name="_xlnm.Print_Titles" localSheetId="4">'(B) 6 Month acquittal'!$1:$6</definedName>
    <definedName name="_xlnm.Print_Titles" localSheetId="5">'(C) 12 Month acquittal'!$1:$6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1" l="1"/>
  <c r="B3" i="21"/>
  <c r="B1" i="21"/>
  <c r="B5" i="21"/>
  <c r="C32" i="20"/>
  <c r="B32" i="20"/>
  <c r="B13" i="7" l="1"/>
  <c r="B10" i="7"/>
  <c r="B14" i="7" l="1"/>
  <c r="C18" i="7" l="1"/>
  <c r="C21" i="7"/>
  <c r="C23" i="7"/>
  <c r="C24" i="7"/>
  <c r="C25" i="7"/>
  <c r="C26" i="7"/>
  <c r="C27" i="7"/>
  <c r="C28" i="7"/>
  <c r="C29" i="7"/>
  <c r="C30" i="7"/>
  <c r="C31" i="7"/>
  <c r="C32" i="7"/>
  <c r="C33" i="7"/>
  <c r="C34" i="7"/>
  <c r="C35" i="7"/>
  <c r="C38" i="7"/>
  <c r="C39" i="7"/>
  <c r="C40" i="7"/>
  <c r="C41" i="7"/>
  <c r="C45" i="7"/>
  <c r="C46" i="7"/>
  <c r="C47" i="7"/>
  <c r="C48" i="7"/>
  <c r="C49" i="7"/>
  <c r="C50" i="7"/>
  <c r="A5" i="20"/>
  <c r="B39" i="21"/>
  <c r="D39" i="21" s="1"/>
  <c r="E39" i="21" s="1"/>
  <c r="B40" i="21"/>
  <c r="D40" i="21" s="1"/>
  <c r="E40" i="21" s="1"/>
  <c r="B41" i="21"/>
  <c r="D41" i="21" s="1"/>
  <c r="E41" i="21" s="1"/>
  <c r="B42" i="21"/>
  <c r="D42" i="21" s="1"/>
  <c r="B43" i="21"/>
  <c r="D43" i="21" s="1"/>
  <c r="B44" i="21"/>
  <c r="D44" i="21" s="1"/>
  <c r="B45" i="21"/>
  <c r="D45" i="21" s="1"/>
  <c r="E45" i="21" s="1"/>
  <c r="B46" i="21"/>
  <c r="D46" i="21" s="1"/>
  <c r="E46" i="21" s="1"/>
  <c r="B47" i="21"/>
  <c r="D47" i="21" s="1"/>
  <c r="E47" i="21" s="1"/>
  <c r="B48" i="21"/>
  <c r="D48" i="21" s="1"/>
  <c r="E48" i="21" s="1"/>
  <c r="B49" i="21"/>
  <c r="D49" i="21" s="1"/>
  <c r="E49" i="21" s="1"/>
  <c r="B50" i="21"/>
  <c r="D50" i="21" s="1"/>
  <c r="E50" i="21" s="1"/>
  <c r="B38" i="21"/>
  <c r="B18" i="21"/>
  <c r="D18" i="21" s="1"/>
  <c r="E18" i="21" s="1"/>
  <c r="B19" i="21"/>
  <c r="D19" i="21" s="1"/>
  <c r="B20" i="21"/>
  <c r="D20" i="21" s="1"/>
  <c r="B21" i="21"/>
  <c r="D21" i="21" s="1"/>
  <c r="E21" i="21" s="1"/>
  <c r="B22" i="21"/>
  <c r="D22" i="21" s="1"/>
  <c r="B23" i="21"/>
  <c r="D23" i="21" s="1"/>
  <c r="E23" i="21" s="1"/>
  <c r="B24" i="21"/>
  <c r="D24" i="21" s="1"/>
  <c r="E24" i="21" s="1"/>
  <c r="B25" i="21"/>
  <c r="D25" i="21" s="1"/>
  <c r="E25" i="21" s="1"/>
  <c r="B26" i="21"/>
  <c r="D26" i="21" s="1"/>
  <c r="E26" i="21" s="1"/>
  <c r="B27" i="21"/>
  <c r="D27" i="21" s="1"/>
  <c r="E27" i="21" s="1"/>
  <c r="B28" i="21"/>
  <c r="D28" i="21" s="1"/>
  <c r="E28" i="21" s="1"/>
  <c r="B29" i="21"/>
  <c r="D29" i="21" s="1"/>
  <c r="E29" i="21" s="1"/>
  <c r="B30" i="21"/>
  <c r="D30" i="21" s="1"/>
  <c r="E30" i="21" s="1"/>
  <c r="B31" i="21"/>
  <c r="D31" i="21" s="1"/>
  <c r="E31" i="21" s="1"/>
  <c r="B32" i="21"/>
  <c r="D32" i="21" s="1"/>
  <c r="E32" i="21" s="1"/>
  <c r="B33" i="21"/>
  <c r="D33" i="21" s="1"/>
  <c r="E33" i="21" s="1"/>
  <c r="B34" i="21"/>
  <c r="D34" i="21" s="1"/>
  <c r="E34" i="21" s="1"/>
  <c r="B35" i="21"/>
  <c r="D35" i="21" s="1"/>
  <c r="E35" i="21" s="1"/>
  <c r="B17" i="21"/>
  <c r="B12" i="21"/>
  <c r="C12" i="21" s="1"/>
  <c r="B11" i="21"/>
  <c r="C11" i="21" s="1"/>
  <c r="B56" i="21"/>
  <c r="B57" i="21"/>
  <c r="B58" i="21"/>
  <c r="B59" i="21"/>
  <c r="B9" i="21"/>
  <c r="B61" i="21"/>
  <c r="A63" i="21"/>
  <c r="A62" i="21"/>
  <c r="A61" i="21"/>
  <c r="A60" i="21"/>
  <c r="A59" i="21"/>
  <c r="A58" i="21"/>
  <c r="A57" i="21"/>
  <c r="A56" i="21"/>
  <c r="A55" i="21"/>
  <c r="A53" i="21"/>
  <c r="A52" i="21"/>
  <c r="C51" i="21"/>
  <c r="A51" i="21"/>
  <c r="A50" i="21"/>
  <c r="A49" i="21"/>
  <c r="A48" i="21"/>
  <c r="A47" i="21"/>
  <c r="A46" i="21"/>
  <c r="A45" i="21"/>
  <c r="A44" i="21"/>
  <c r="A43" i="21"/>
  <c r="A42" i="21"/>
  <c r="A41" i="21"/>
  <c r="A40" i="21"/>
  <c r="A39" i="21"/>
  <c r="A38" i="21"/>
  <c r="A37" i="21"/>
  <c r="C36"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5" i="21"/>
  <c r="A4" i="21"/>
  <c r="A3" i="21"/>
  <c r="A2" i="21"/>
  <c r="A1" i="21"/>
  <c r="B5" i="20"/>
  <c r="B4" i="20"/>
  <c r="B3" i="20"/>
  <c r="B2" i="20"/>
  <c r="B1" i="20"/>
  <c r="A4" i="20"/>
  <c r="A3" i="20"/>
  <c r="A2" i="20"/>
  <c r="A1" i="20"/>
  <c r="A1" i="10"/>
  <c r="C56" i="21" l="1"/>
  <c r="C52" i="21"/>
  <c r="C61" i="21"/>
  <c r="C9" i="21"/>
  <c r="C57" i="21"/>
  <c r="B13" i="21"/>
  <c r="C13" i="21" s="1"/>
  <c r="C59" i="21"/>
  <c r="B51" i="21"/>
  <c r="D51" i="21" s="1"/>
  <c r="B36" i="21"/>
  <c r="D38" i="21"/>
  <c r="E38" i="21" s="1"/>
  <c r="B10" i="21"/>
  <c r="B62" i="21" s="1"/>
  <c r="C58" i="21"/>
  <c r="D17" i="21"/>
  <c r="A46" i="10"/>
  <c r="B46" i="10"/>
  <c r="D46" i="10" s="1"/>
  <c r="A47" i="10"/>
  <c r="B47" i="10"/>
  <c r="D47" i="10" s="1"/>
  <c r="A48" i="10"/>
  <c r="B48" i="10"/>
  <c r="D48" i="10" s="1"/>
  <c r="A49" i="10"/>
  <c r="B49" i="10"/>
  <c r="D49" i="10" s="1"/>
  <c r="A50" i="10"/>
  <c r="B50" i="10"/>
  <c r="D50" i="10" s="1"/>
  <c r="A31" i="10"/>
  <c r="B31" i="10"/>
  <c r="D31" i="10" s="1"/>
  <c r="A32" i="10"/>
  <c r="B32" i="10"/>
  <c r="D32" i="10" s="1"/>
  <c r="A33" i="10"/>
  <c r="B33" i="10"/>
  <c r="D33" i="10" s="1"/>
  <c r="A34" i="10"/>
  <c r="B34" i="10"/>
  <c r="D34" i="10" s="1"/>
  <c r="A35" i="10"/>
  <c r="B35" i="10"/>
  <c r="D35" i="10" s="1"/>
  <c r="B60" i="21" l="1"/>
  <c r="B63" i="21"/>
  <c r="B52" i="21"/>
  <c r="E42" i="21" s="1"/>
  <c r="D36" i="21"/>
  <c r="E19" i="21"/>
  <c r="E44" i="21"/>
  <c r="E43" i="21"/>
  <c r="E20" i="21"/>
  <c r="E17" i="21"/>
  <c r="E22" i="21"/>
  <c r="B14" i="21"/>
  <c r="C10" i="21"/>
  <c r="C62" i="21" s="1"/>
  <c r="B55" i="21"/>
  <c r="C60" i="21" l="1"/>
  <c r="C63" i="21"/>
  <c r="D52" i="21"/>
  <c r="C55" i="21"/>
  <c r="C14" i="21"/>
  <c r="C53" i="21" s="1"/>
  <c r="B53" i="21"/>
  <c r="D53" i="21" s="1"/>
  <c r="B18" i="10" l="1"/>
  <c r="A56" i="10" l="1"/>
  <c r="A57" i="10"/>
  <c r="A58" i="10"/>
  <c r="A59" i="10"/>
  <c r="A60" i="10"/>
  <c r="A61" i="10"/>
  <c r="A62" i="10"/>
  <c r="A63" i="10"/>
  <c r="A55" i="10"/>
  <c r="E19" i="20" l="1"/>
  <c r="C19" i="20"/>
  <c r="D19" i="20"/>
  <c r="B19" i="20"/>
  <c r="A42" i="10" l="1"/>
  <c r="B17" i="10" l="1"/>
  <c r="D17" i="10" l="1"/>
  <c r="B36" i="7"/>
  <c r="B56" i="10" l="1"/>
  <c r="B57" i="10"/>
  <c r="B58" i="10"/>
  <c r="B59" i="10"/>
  <c r="B9" i="10"/>
  <c r="B61" i="10"/>
  <c r="B11" i="10"/>
  <c r="C11" i="10" s="1"/>
  <c r="B12" i="10"/>
  <c r="C12" i="10" s="1"/>
  <c r="A14" i="10"/>
  <c r="A9" i="10"/>
  <c r="A10" i="10"/>
  <c r="A11" i="10"/>
  <c r="A12" i="10"/>
  <c r="A13" i="10"/>
  <c r="B19" i="10"/>
  <c r="B20" i="10"/>
  <c r="B21" i="10"/>
  <c r="B22" i="10"/>
  <c r="B23" i="10"/>
  <c r="B24" i="10"/>
  <c r="B25" i="10"/>
  <c r="B26" i="10"/>
  <c r="B27" i="10"/>
  <c r="B28" i="10"/>
  <c r="B29" i="10"/>
  <c r="B30" i="10"/>
  <c r="B40" i="10"/>
  <c r="B43" i="10"/>
  <c r="B39" i="10"/>
  <c r="C58" i="10" l="1"/>
  <c r="C56" i="10"/>
  <c r="B13" i="10"/>
  <c r="C13" i="10" s="1"/>
  <c r="C59" i="10"/>
  <c r="C9" i="10"/>
  <c r="D20" i="10"/>
  <c r="D40" i="10"/>
  <c r="E40" i="10" s="1"/>
  <c r="D27" i="10"/>
  <c r="E27" i="10" s="1"/>
  <c r="D28" i="10"/>
  <c r="E28" i="10" s="1"/>
  <c r="D43" i="10"/>
  <c r="D23" i="10"/>
  <c r="E23" i="10" s="1"/>
  <c r="D22" i="10"/>
  <c r="D30" i="10"/>
  <c r="E30" i="10" s="1"/>
  <c r="D21" i="10"/>
  <c r="E21" i="10" s="1"/>
  <c r="D29" i="10"/>
  <c r="E29" i="10" s="1"/>
  <c r="D18" i="10"/>
  <c r="D19" i="10"/>
  <c r="D26" i="10"/>
  <c r="E26" i="10" s="1"/>
  <c r="D25" i="10"/>
  <c r="E25" i="10" s="1"/>
  <c r="D39" i="10"/>
  <c r="E39" i="10" s="1"/>
  <c r="D24" i="10"/>
  <c r="E24" i="10" s="1"/>
  <c r="C61" i="10"/>
  <c r="C57" i="10"/>
  <c r="A53" i="10" l="1"/>
  <c r="A52" i="10"/>
  <c r="A51" i="10"/>
  <c r="A39" i="10"/>
  <c r="A40" i="10"/>
  <c r="A41" i="10"/>
  <c r="A43" i="10"/>
  <c r="A44" i="10"/>
  <c r="A45" i="10"/>
  <c r="A38" i="10"/>
  <c r="A37" i="10"/>
  <c r="A18" i="10"/>
  <c r="A19" i="10"/>
  <c r="A20" i="10"/>
  <c r="A21" i="10"/>
  <c r="A22" i="10"/>
  <c r="A23" i="10"/>
  <c r="A24" i="10"/>
  <c r="A25" i="10"/>
  <c r="A26" i="10"/>
  <c r="A27" i="10"/>
  <c r="A28" i="10"/>
  <c r="A29" i="10"/>
  <c r="A30" i="10"/>
  <c r="A16" i="10"/>
  <c r="A15" i="10"/>
  <c r="A8" i="10"/>
  <c r="A36" i="10"/>
  <c r="A17" i="10"/>
  <c r="B3" i="10" l="1"/>
  <c r="B4" i="10"/>
  <c r="B5" i="10"/>
  <c r="B2" i="10"/>
  <c r="A3" i="10"/>
  <c r="A4" i="10"/>
  <c r="A5" i="10"/>
  <c r="A2" i="10"/>
  <c r="B41" i="10" l="1"/>
  <c r="B42" i="10"/>
  <c r="B44" i="10"/>
  <c r="B45" i="10"/>
  <c r="B38" i="10"/>
  <c r="C51" i="10"/>
  <c r="C36" i="10"/>
  <c r="B1" i="10"/>
  <c r="D38" i="10" l="1"/>
  <c r="E38" i="10" s="1"/>
  <c r="D45" i="10"/>
  <c r="E45" i="10" s="1"/>
  <c r="D44" i="10"/>
  <c r="D42" i="10"/>
  <c r="D41" i="10"/>
  <c r="E41" i="10" s="1"/>
  <c r="B10" i="10"/>
  <c r="C52" i="10"/>
  <c r="B36" i="10"/>
  <c r="B51" i="10"/>
  <c r="B60" i="10" l="1"/>
  <c r="B62" i="10"/>
  <c r="B63" i="10"/>
  <c r="D36" i="10"/>
  <c r="B52" i="10"/>
  <c r="D51" i="10"/>
  <c r="C10" i="10"/>
  <c r="C60" i="10" s="1"/>
  <c r="B14" i="10"/>
  <c r="C62" i="10" l="1"/>
  <c r="C63" i="10"/>
  <c r="C55" i="10"/>
  <c r="E44" i="10"/>
  <c r="E19" i="10"/>
  <c r="E20" i="10"/>
  <c r="E43" i="10"/>
  <c r="E42" i="10"/>
  <c r="E17" i="10"/>
  <c r="E22" i="10"/>
  <c r="E46" i="10"/>
  <c r="E47" i="10"/>
  <c r="E48" i="10"/>
  <c r="E50" i="10"/>
  <c r="E49" i="10"/>
  <c r="E18" i="10"/>
  <c r="E34" i="10"/>
  <c r="E35" i="10"/>
  <c r="E32" i="10"/>
  <c r="E33" i="10"/>
  <c r="E31" i="10"/>
  <c r="D52" i="10"/>
  <c r="B55" i="10"/>
  <c r="B53" i="10"/>
  <c r="C14" i="10"/>
  <c r="C53" i="10" s="1"/>
  <c r="B51" i="7"/>
  <c r="D53" i="10" l="1"/>
  <c r="B52" i="7"/>
  <c r="C20" i="7" s="1"/>
  <c r="C44" i="7" l="1"/>
  <c r="C19" i="7"/>
  <c r="C42" i="7"/>
  <c r="C43" i="7"/>
  <c r="C51" i="7"/>
  <c r="C17" i="7"/>
  <c r="C22" i="7"/>
  <c r="C36" i="7"/>
  <c r="B53" i="7"/>
</calcChain>
</file>

<file path=xl/sharedStrings.xml><?xml version="1.0" encoding="utf-8"?>
<sst xmlns="http://schemas.openxmlformats.org/spreadsheetml/2006/main" count="150" uniqueCount="102">
  <si>
    <t>Instructions</t>
  </si>
  <si>
    <t>General</t>
  </si>
  <si>
    <r>
      <t xml:space="preserve">
This excel workbook will be pre-populated by the WA Primary Health Alliance (WAPHA) with the following details in each sheet pre-populated:
1 - Agreement number;
2 - Activity title as per the Agreement;
3 - Contractor name (your organisations legal entity name as per your Agreement with WAPHA);
4 - Primary Health Network (PHN) from which the Fees are allocated;
5 - financial year to which the allocated Fees relate; and
6 - Fees in amounts and from funding streams as per the relevant Agreement.
The cells in the worksheets are locked except for those cells that require input from the Contractor. Un-locked cells have been filled in light blue for ease of identification.
Worksheet tabs are to be completed and submitted at the times as detailed in the relevant referenced Agreement. 
"Budget" consists of worksheet/tabs (A.1) Budget- Financial and (A.2) Budget - Service Profile.
</t>
    </r>
    <r>
      <rPr>
        <b/>
        <sz val="10"/>
        <color rgb="FF595959"/>
        <rFont val="Arial"/>
        <family val="2"/>
      </rPr>
      <t>**SUBMISSION** All worksheets are to be submitted as excel files. Where required signatures can be input electronically or the worksheet can be printed out, signed, scanned and submitted along with the excel file.</t>
    </r>
  </si>
  <si>
    <t>Worksheet/Tab - (A.1) Budget - Financial</t>
  </si>
  <si>
    <t xml:space="preserve">
In this worksheet "(A.1) Budget - Financial" input information in the following areas:
</t>
  </si>
  <si>
    <t>Allocated Fees.</t>
  </si>
  <si>
    <t xml:space="preserve">The only cell needing information input in the allocated Fees section is interest accumulated. </t>
  </si>
  <si>
    <t xml:space="preserve">
Expenses - service delivery.</t>
  </si>
  <si>
    <t xml:space="preserve">These are expenses that are directly attributable to the delivery of the Services under the Agreement (rows 27-40).
Where there are expenses that do not fall into the categories provided there are an additional 5 lines (rows 41-45) into which detail of the expenses and their respective amounts can be input.
</t>
  </si>
  <si>
    <t>Expenses - administration.</t>
  </si>
  <si>
    <t>These are expenses that are not directly attributable to delivery of the services under the contract but can but be reasonably attributed to the management and administration of the contract or the sustainability of the contracted provider's general corporate operations (rows 48-55).
Where there are expenses that do not fall into the categories provided there are an additional 5 lines (rows 56-60) into which detail of the expenses and their respective amounts can be input..</t>
  </si>
  <si>
    <t>Worksheet/Tab - (A.2) Budget - Service Profile</t>
  </si>
  <si>
    <t xml:space="preserve">
In this worksheet "(A.2) Budget - Service Profile" input information in the following areas:
</t>
  </si>
  <si>
    <t>Staffing</t>
  </si>
  <si>
    <r>
      <t>This staffing profile is for staff who come under "Service delivery" in the budget expenses. Staff who fall under "Administration" in the budget expenses should not be included.</t>
    </r>
    <r>
      <rPr>
        <b/>
        <sz val="10"/>
        <color rgb="FF595959"/>
        <rFont val="Arial"/>
        <family val="2"/>
      </rPr>
      <t xml:space="preserve">
Role/description </t>
    </r>
    <r>
      <rPr>
        <sz val="10"/>
        <color rgb="FF595959"/>
        <rFont val="Arial"/>
        <family val="2"/>
      </rPr>
      <t xml:space="preserve">is the description of the role. This is should identify the key role/occupation and level of qualification/seniority of the personnel                                            (i.e. project officer/social worker/occupational therapist/psychologist/nurse - junior/intermediate/senior/lead)
</t>
    </r>
    <r>
      <rPr>
        <b/>
        <sz val="10"/>
        <color rgb="FF595959"/>
        <rFont val="Arial"/>
        <family val="2"/>
      </rPr>
      <t xml:space="preserve">Qty staff </t>
    </r>
    <r>
      <rPr>
        <sz val="10"/>
        <color rgb="FF595959"/>
        <rFont val="Arial"/>
        <family val="2"/>
      </rPr>
      <t xml:space="preserve">is the total number of individuals (employees and contractors) that work in the relevant role on the Activity. 
</t>
    </r>
    <r>
      <rPr>
        <b/>
        <sz val="10"/>
        <color rgb="FF595959"/>
        <rFont val="Arial"/>
        <family val="2"/>
      </rPr>
      <t xml:space="preserve">Total FTE </t>
    </r>
    <r>
      <rPr>
        <sz val="10"/>
        <color rgb="FF595959"/>
        <rFont val="Arial"/>
        <family val="2"/>
      </rPr>
      <t>is the total Full Time Equivalent (FTE), employees and contractors, that work in the relevant role on the Activity.</t>
    </r>
    <r>
      <rPr>
        <b/>
        <sz val="10"/>
        <color rgb="FF595959"/>
        <rFont val="Arial"/>
        <family val="2"/>
      </rPr>
      <t xml:space="preserve">
ATSI Staff </t>
    </r>
    <r>
      <rPr>
        <sz val="10"/>
        <color rgb="FF595959"/>
        <rFont val="Arial"/>
        <family val="2"/>
      </rPr>
      <t>is the number of individuals (employees and contractors) that work in the role on the Activity who identity as Aboriginal or Torres Straight Islander (ATSI).</t>
    </r>
    <r>
      <rPr>
        <b/>
        <sz val="10"/>
        <color rgb="FF595959"/>
        <rFont val="Arial"/>
        <family val="2"/>
      </rPr>
      <t xml:space="preserve">
ATSI FTE</t>
    </r>
    <r>
      <rPr>
        <sz val="10"/>
        <color rgb="FF595959"/>
        <rFont val="Arial"/>
        <family val="2"/>
      </rPr>
      <t xml:space="preserve"> is , employees and contractors, that work in the relevant role on the Activity who identity as ATSI.</t>
    </r>
  </si>
  <si>
    <t>Service activity</t>
  </si>
  <si>
    <r>
      <rPr>
        <b/>
        <sz val="10"/>
        <color rgb="FF595959"/>
        <rFont val="Arial"/>
        <family val="2"/>
      </rPr>
      <t xml:space="preserve">Qty Individuals </t>
    </r>
    <r>
      <rPr>
        <sz val="10"/>
        <color rgb="FF595959"/>
        <rFont val="Arial"/>
        <family val="2"/>
      </rPr>
      <t xml:space="preserve">is the total number of different people who will receive the relevant Services under the Activity.
</t>
    </r>
    <r>
      <rPr>
        <b/>
        <sz val="10"/>
        <color rgb="FF595959"/>
        <rFont val="Arial"/>
        <family val="2"/>
      </rPr>
      <t xml:space="preserve">Qty contact </t>
    </r>
    <r>
      <rPr>
        <sz val="10"/>
        <color rgb="FF595959"/>
        <rFont val="Arial"/>
        <family val="2"/>
      </rPr>
      <t>is the total number of instances that people will receive the relevant Services under the Activity.</t>
    </r>
    <r>
      <rPr>
        <sz val="10"/>
        <color rgb="FF595959"/>
        <rFont val="Arial"/>
        <family val="2"/>
      </rPr>
      <t xml:space="preserve">
</t>
    </r>
  </si>
  <si>
    <t>Worksheet/Tabs - (B) 6 Month acquittal &amp; (C) 12 Month acquittal</t>
  </si>
  <si>
    <t xml:space="preserve">
In these worksheets "(B) 6 Month acquittal" and "(C) 12 Month acquittal" input information in the following areas:
</t>
  </si>
  <si>
    <t>"6/12 Month actuals"</t>
  </si>
  <si>
    <t xml:space="preserve">Actuals are to be input against  interest accumulated and each of the expenses budget lines that has incurred expenditure. Cells to be completed are found in column C:
     "Allocated Fees - fee streams" item "interest accumulated"; and
     "Service delivery" items (rows 27 to 45) and "Administration items (rows 48 to 60).
</t>
  </si>
  <si>
    <t>"Variances - provide summary explanation of any variances"</t>
  </si>
  <si>
    <r>
      <t xml:space="preserve">Where column E "status" against a line in a financial  acquittal is showing as </t>
    </r>
    <r>
      <rPr>
        <sz val="10"/>
        <color rgb="FFC00000"/>
        <rFont val="Arial"/>
        <family val="2"/>
      </rPr>
      <t>"Flagged"</t>
    </r>
    <r>
      <rPr>
        <sz val="10"/>
        <color rgb="FF595959"/>
        <rFont val="Arial"/>
        <family val="2"/>
      </rPr>
      <t xml:space="preserve"> it indicates that an explanation of the variance is required.
The explanation/s is/are to be input into the corresponding row in column F "Explanation for variance.</t>
    </r>
  </si>
  <si>
    <t>Financial declaration</t>
  </si>
  <si>
    <t xml:space="preserve">"print name" and "print date" can be typed in and an electronic (picture format) "signature" can be input.
</t>
  </si>
  <si>
    <t>Notes</t>
  </si>
  <si>
    <t xml:space="preserve">Expenditure is to be based on accruals.
Allocated Fees is stated on a direct allocation of the annual Fees spread evenly over the financial year.
The budget and actual allocated Fees will therefore pre-populate as half of the total allocated Fees (for the 6 Month acquittal) and the allocated Fees (for the 12 month acquittal. 
Expenses budgets in acquittals will likewise pre-populate as half of the total expenses (for the 6 Month acquittal) and the total expenses (for the 12 month acquittal). 
</t>
  </si>
  <si>
    <t>Commissioned Services Online Information</t>
  </si>
  <si>
    <t xml:space="preserve">
The WA Primary Health Alliance is collecting information about WA Primary Health Alliance-funded services to be published on our online platforms including our Services Webpage and HealthPathways. Our Services Webpage is designed for consumers and lists the services that the WA Primary Health Alliance currently commissions. HealthPathways is designed to assist GPs and other health professionals to streamline the referral process.
We therefore kindly request that you complete the online form when there has been any change to this service (including the service delivery, service name, locations of service), or if this is a newly commissioned service. 
You will need to complete one form for each contract held with WA Primary Health Alliance. In some circumstances, the information requested in the form may have previously been conveyed to the WA Primary Health Alliance, but it has been requested again for consistency.
The link to the online services form is below:</t>
  </si>
  <si>
    <t>https://ncv.microsoft.com/ENJRQsjpXZ</t>
  </si>
  <si>
    <t>Agreement:</t>
  </si>
  <si>
    <t>Activity Title:</t>
  </si>
  <si>
    <t xml:space="preserve">Youth Enhanced Services – Perth South PHN </t>
  </si>
  <si>
    <t>Contractor Name:</t>
  </si>
  <si>
    <t>Primary Health Network:</t>
  </si>
  <si>
    <t>Perth South</t>
  </si>
  <si>
    <t>Period:</t>
  </si>
  <si>
    <t>Expenses in this budget must be expressed on an accrual basis under the terms of the above referenced Agreement.</t>
  </si>
  <si>
    <t>BUDGET</t>
  </si>
  <si>
    <t>Allocated Fees (Fee streams)</t>
  </si>
  <si>
    <t>Amount</t>
  </si>
  <si>
    <t>Mental Health and Suicide Prevention (MHSP)</t>
  </si>
  <si>
    <t>Sub-total allocated Fees</t>
  </si>
  <si>
    <t>Approved unspent Fees ("carry over")</t>
  </si>
  <si>
    <t>Interest accumulated</t>
  </si>
  <si>
    <t>Sub-total other allocated Fees</t>
  </si>
  <si>
    <t>Total allocated Fees</t>
  </si>
  <si>
    <t>Expenses</t>
  </si>
  <si>
    <t>Service delivery</t>
  </si>
  <si>
    <t>% of expenses</t>
  </si>
  <si>
    <t>Salaries (including all on-costs)</t>
  </si>
  <si>
    <t>Employee professional development, registration and compliance</t>
  </si>
  <si>
    <t>Clinical supervision</t>
  </si>
  <si>
    <t>Recruitment</t>
  </si>
  <si>
    <t>Subcontracted services</t>
  </si>
  <si>
    <t>Consultants</t>
  </si>
  <si>
    <t>Vehicle costs</t>
  </si>
  <si>
    <t>Travel (including accommodation and meals)</t>
  </si>
  <si>
    <t>Rent including outgoings, service specific (i.e. consulting rooms)</t>
  </si>
  <si>
    <t>Telecommunications &amp; IT (hardware, software, access and support)</t>
  </si>
  <si>
    <t>Promotional materials, development production and distribution</t>
  </si>
  <si>
    <t>Meetings/events (venue/equipment hire, catering)</t>
  </si>
  <si>
    <t>Subscriptions/memberships</t>
  </si>
  <si>
    <t>Professional indemnity insurance</t>
  </si>
  <si>
    <t>[type over with additional lines if required]</t>
  </si>
  <si>
    <t>Sub total service delivery expenses</t>
  </si>
  <si>
    <t>Administration</t>
  </si>
  <si>
    <t>Administration - Salaries (including all on-costs)</t>
  </si>
  <si>
    <t>Administration - Recruitment</t>
  </si>
  <si>
    <t>Administration - Vehicle costs</t>
  </si>
  <si>
    <t>Administration - Rent including outgoings (general office)</t>
  </si>
  <si>
    <t>Administration - Telecommunications &amp; IT (hardware, software, access and support)</t>
  </si>
  <si>
    <t>Consumables, stationary, postage, freight</t>
  </si>
  <si>
    <t>Audit Fees</t>
  </si>
  <si>
    <t>Insurances (all others)</t>
  </si>
  <si>
    <t>Sub total administration expenses</t>
  </si>
  <si>
    <t>Total expenses</t>
  </si>
  <si>
    <t xml:space="preserve"> Allocated Fees to expenditure surplus/(deficit)</t>
  </si>
  <si>
    <t>Role/description</t>
  </si>
  <si>
    <t xml:space="preserve">Qty Staff </t>
  </si>
  <si>
    <t>Total FTE</t>
  </si>
  <si>
    <t>ATSI Staff</t>
  </si>
  <si>
    <t>ATSI FTE</t>
  </si>
  <si>
    <t>Totals</t>
  </si>
  <si>
    <t>Description of service/activity</t>
  </si>
  <si>
    <t>Qty Individuals</t>
  </si>
  <si>
    <t>Qty contacts</t>
  </si>
  <si>
    <t>Expenses in this acquittal must be expressed on an accrual basis under the terms of the above referenced Agreement.</t>
  </si>
  <si>
    <t>6 MONTH ACQUITTAL</t>
  </si>
  <si>
    <t>Budget</t>
  </si>
  <si>
    <t>Actuals</t>
  </si>
  <si>
    <t>Difference $</t>
  </si>
  <si>
    <t>Status</t>
  </si>
  <si>
    <t>Explanation of variance</t>
  </si>
  <si>
    <t>Fee stream allocation</t>
  </si>
  <si>
    <t xml:space="preserve">The person signing this declaration purports that:
</t>
  </si>
  <si>
    <t xml:space="preserve">&gt;they are authorised to make this declaration on behalf of the Contractor;
&gt;that all information provided in this declaration is to the best of their knowledge true and correct; 
&gt;the Fees were spent in accordance with the Agreement and in proportion to the Fee streams from which the Fees were provided; and
&gt;the expenses detailed in this acquittal adhere to the applicable Australian Accounting Standards and are based on proper accounts and records and is a fair presentation of the
  financial statements and related disclosures.
</t>
  </si>
  <si>
    <t>Signed for and on behalf of the Contractor by its duly authorised representative:</t>
  </si>
  <si>
    <t>Signature</t>
  </si>
  <si>
    <t>Print Name</t>
  </si>
  <si>
    <t>Print Date</t>
  </si>
  <si>
    <t>12 MONTH ACQUITTAL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</si>
</sst>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5">
    <font>
      <sz val="11"/>
      <color theme="1"/>
      <name val="Calibri"/>
      <family val="2"/>
      <scheme val="minor"/>
    </font>
    <font>
      <b/>
      <sz val="11"/>
      <color theme="1"/>
      <name val="Calibri"/>
      <family val="2"/>
      <scheme val="minor"/>
    </font>
    <font>
      <b/>
      <sz val="18"/>
      <color rgb="FF17365D"/>
      <name val="Calibri"/>
      <family val="2"/>
      <scheme val="minor"/>
    </font>
    <font>
      <b/>
      <sz val="10"/>
      <color rgb="FF595959"/>
      <name val="Arial"/>
      <family val="2"/>
    </font>
    <font>
      <sz val="10"/>
      <color rgb="FF595959"/>
      <name val="Arial"/>
      <family val="2"/>
    </font>
    <font>
      <sz val="11"/>
      <color theme="1"/>
      <name val="Calibri"/>
      <family val="2"/>
      <scheme val="minor"/>
    </font>
    <font>
      <b/>
      <sz val="10"/>
      <color rgb="FFFFFFFF"/>
      <name val="Arial"/>
      <family val="2"/>
    </font>
    <font>
      <sz val="10"/>
      <color theme="1"/>
      <name val="Arial"/>
      <family val="2"/>
    </font>
    <font>
      <b/>
      <sz val="14"/>
      <color rgb="FFFFFFFF"/>
      <name val="Arial"/>
      <family val="2"/>
    </font>
    <font>
      <sz val="36"/>
      <color theme="1"/>
      <name val="Calibri"/>
      <family val="2"/>
      <scheme val="minor"/>
    </font>
    <font>
      <sz val="24"/>
      <color theme="1"/>
      <name val="Calibri"/>
      <family val="2"/>
      <scheme val="minor"/>
    </font>
    <font>
      <b/>
      <sz val="18"/>
      <color theme="0"/>
      <name val="Calibri"/>
      <family val="2"/>
      <scheme val="minor"/>
    </font>
    <font>
      <i/>
      <u/>
      <sz val="10"/>
      <color rgb="FF595959"/>
      <name val="Arial"/>
      <family val="2"/>
    </font>
    <font>
      <sz val="10"/>
      <color rgb="FFC00000"/>
      <name val="Arial"/>
      <family val="2"/>
    </font>
    <font>
      <u/>
      <sz val="11"/>
      <color theme="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D5D0B4"/>
        <bgColor indexed="64"/>
      </patternFill>
    </fill>
    <fill>
      <patternFill patternType="solid">
        <fgColor rgb="FFEEECE1"/>
        <bgColor indexed="64"/>
      </patternFill>
    </fill>
    <fill>
      <patternFill patternType="solid">
        <fgColor theme="0"/>
        <bgColor indexed="64"/>
      </patternFill>
    </fill>
    <fill>
      <patternFill patternType="solid">
        <fgColor rgb="FFEDF2F7"/>
        <bgColor indexed="64"/>
      </patternFill>
    </fill>
  </fills>
  <borders count="37">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138">
    <xf numFmtId="0" fontId="0" fillId="0" borderId="0" xfId="0"/>
    <xf numFmtId="0" fontId="0" fillId="0" borderId="0" xfId="0" applyAlignment="1">
      <alignment wrapText="1"/>
    </xf>
    <xf numFmtId="0" fontId="0" fillId="0" borderId="0" xfId="0" applyAlignment="1">
      <alignment horizontal="left" vertical="top"/>
    </xf>
    <xf numFmtId="0" fontId="11" fillId="2" borderId="4" xfId="0" applyFont="1" applyFill="1" applyBorder="1" applyAlignment="1">
      <alignment horizontal="center" vertical="top"/>
    </xf>
    <xf numFmtId="0" fontId="3" fillId="4" borderId="8" xfId="0"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0" fontId="3" fillId="3" borderId="12" xfId="0" applyFont="1" applyFill="1" applyBorder="1" applyAlignment="1">
      <alignment vertical="top" wrapText="1"/>
    </xf>
    <xf numFmtId="0" fontId="4" fillId="0" borderId="5" xfId="0" applyFont="1" applyBorder="1" applyAlignment="1">
      <alignment horizontal="left" vertical="top" wrapText="1" indent="3"/>
    </xf>
    <xf numFmtId="0" fontId="4" fillId="0" borderId="0" xfId="0" applyFont="1" applyAlignment="1">
      <alignment horizontal="left" vertical="top" wrapText="1" indent="3"/>
    </xf>
    <xf numFmtId="0" fontId="4" fillId="5" borderId="6" xfId="0" applyFont="1" applyFill="1" applyBorder="1" applyAlignment="1">
      <alignment horizontal="left" vertical="top" wrapText="1" indent="1"/>
    </xf>
    <xf numFmtId="0" fontId="4" fillId="0" borderId="5" xfId="0" applyFont="1" applyBorder="1" applyAlignment="1">
      <alignment horizontal="left" vertical="top" wrapText="1" indent="1"/>
    </xf>
    <xf numFmtId="0" fontId="3" fillId="3" borderId="8" xfId="0" applyFont="1" applyFill="1" applyBorder="1" applyAlignment="1">
      <alignment vertical="top" wrapText="1"/>
    </xf>
    <xf numFmtId="0" fontId="12" fillId="0" borderId="5" xfId="0" applyFont="1" applyBorder="1" applyAlignment="1">
      <alignment horizontal="left" vertical="top" wrapText="1" indent="1"/>
    </xf>
    <xf numFmtId="0" fontId="12" fillId="0" borderId="0" xfId="0" applyFont="1" applyAlignment="1">
      <alignment horizontal="left" vertical="top" wrapText="1" indent="1"/>
    </xf>
    <xf numFmtId="0" fontId="3" fillId="3" borderId="15" xfId="0" applyFont="1" applyFill="1" applyBorder="1" applyAlignment="1">
      <alignment horizontal="center" vertical="center" wrapText="1"/>
    </xf>
    <xf numFmtId="0" fontId="0" fillId="5" borderId="3" xfId="0" applyFill="1" applyBorder="1"/>
    <xf numFmtId="10" fontId="4" fillId="5" borderId="13" xfId="2" applyNumberFormat="1" applyFont="1" applyFill="1" applyBorder="1" applyAlignment="1" applyProtection="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3" xfId="0" applyFont="1" applyBorder="1" applyAlignment="1">
      <alignment vertical="center" wrapText="1"/>
    </xf>
    <xf numFmtId="9" fontId="4" fillId="0" borderId="0" xfId="2" applyFont="1" applyFill="1" applyBorder="1" applyAlignment="1" applyProtection="1">
      <alignment horizontal="center" vertical="center" wrapText="1"/>
    </xf>
    <xf numFmtId="9" fontId="4" fillId="0" borderId="8" xfId="2" applyFont="1" applyFill="1" applyBorder="1" applyAlignment="1" applyProtection="1">
      <alignment horizontal="center" vertical="center" wrapText="1"/>
    </xf>
    <xf numFmtId="9" fontId="3" fillId="0" borderId="8" xfId="2" applyFont="1" applyFill="1" applyBorder="1" applyAlignment="1" applyProtection="1">
      <alignment horizontal="center" vertical="center" wrapText="1"/>
    </xf>
    <xf numFmtId="9" fontId="3" fillId="0" borderId="18" xfId="2" applyFont="1" applyFill="1" applyBorder="1" applyAlignment="1" applyProtection="1">
      <alignment horizontal="center" vertical="center" wrapText="1"/>
    </xf>
    <xf numFmtId="0" fontId="3" fillId="3" borderId="8" xfId="0" applyFont="1" applyFill="1" applyBorder="1" applyAlignment="1">
      <alignment vertical="center" wrapText="1"/>
    </xf>
    <xf numFmtId="0" fontId="4" fillId="5" borderId="8" xfId="0" applyFont="1" applyFill="1" applyBorder="1" applyAlignment="1">
      <alignment horizontal="left" vertical="center" wrapText="1"/>
    </xf>
    <xf numFmtId="0" fontId="4" fillId="5" borderId="8"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3" fillId="4" borderId="8" xfId="0" applyFont="1" applyFill="1" applyBorder="1" applyAlignment="1">
      <alignment vertical="center" wrapText="1"/>
    </xf>
    <xf numFmtId="10" fontId="4" fillId="5" borderId="8" xfId="2" applyNumberFormat="1" applyFont="1" applyFill="1" applyBorder="1" applyAlignment="1" applyProtection="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0" fillId="6" borderId="8" xfId="0" applyFill="1" applyBorder="1" applyAlignment="1" applyProtection="1">
      <alignment wrapText="1"/>
      <protection locked="0"/>
    </xf>
    <xf numFmtId="0" fontId="3" fillId="5" borderId="10" xfId="0" applyFont="1" applyFill="1" applyBorder="1" applyAlignment="1">
      <alignment horizontal="right" vertical="center" wrapText="1"/>
    </xf>
    <xf numFmtId="0" fontId="3" fillId="3" borderId="15" xfId="0" applyFont="1" applyFill="1" applyBorder="1" applyAlignment="1">
      <alignment vertical="center" wrapText="1"/>
    </xf>
    <xf numFmtId="0" fontId="4" fillId="5" borderId="10" xfId="0" applyFont="1" applyFill="1" applyBorder="1" applyAlignment="1">
      <alignment horizontal="left" vertical="center" wrapText="1"/>
    </xf>
    <xf numFmtId="0" fontId="0" fillId="5" borderId="20" xfId="0" applyFill="1" applyBorder="1"/>
    <xf numFmtId="49" fontId="4" fillId="5" borderId="9" xfId="0" applyNumberFormat="1" applyFont="1" applyFill="1" applyBorder="1" applyAlignment="1">
      <alignment horizontal="right"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6" borderId="8" xfId="0" applyFont="1" applyFill="1" applyBorder="1" applyAlignment="1" applyProtection="1">
      <alignment horizontal="left" vertical="center" wrapText="1"/>
      <protection locked="0"/>
    </xf>
    <xf numFmtId="0" fontId="4" fillId="0" borderId="7" xfId="0" applyFont="1" applyBorder="1" applyAlignment="1">
      <alignment vertical="center" wrapText="1"/>
    </xf>
    <xf numFmtId="0" fontId="4" fillId="0" borderId="23" xfId="0" applyFont="1" applyBorder="1" applyAlignment="1">
      <alignment vertical="center" wrapText="1"/>
    </xf>
    <xf numFmtId="0" fontId="8" fillId="5" borderId="20" xfId="0" applyFont="1" applyFill="1" applyBorder="1" applyAlignment="1">
      <alignment vertical="center" wrapText="1"/>
    </xf>
    <xf numFmtId="0" fontId="3" fillId="3" borderId="11" xfId="0" applyFont="1" applyFill="1" applyBorder="1" applyAlignment="1">
      <alignment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0" fillId="5" borderId="17" xfId="0" applyFill="1" applyBorder="1"/>
    <xf numFmtId="0" fontId="0" fillId="5" borderId="21" xfId="0" applyFill="1" applyBorder="1"/>
    <xf numFmtId="0" fontId="3" fillId="5" borderId="28" xfId="0" applyFont="1" applyFill="1" applyBorder="1" applyAlignment="1">
      <alignment horizontal="right" vertical="center" wrapText="1"/>
    </xf>
    <xf numFmtId="2" fontId="4" fillId="6" borderId="8" xfId="1" applyNumberFormat="1" applyFont="1" applyFill="1" applyBorder="1" applyAlignment="1" applyProtection="1">
      <alignment vertical="center" wrapText="1"/>
      <protection locked="0"/>
    </xf>
    <xf numFmtId="2" fontId="3" fillId="5" borderId="10" xfId="1" applyNumberFormat="1" applyFont="1" applyFill="1" applyBorder="1" applyAlignment="1" applyProtection="1">
      <alignment vertical="center" wrapText="1"/>
    </xf>
    <xf numFmtId="0" fontId="2" fillId="5" borderId="30" xfId="0" applyFont="1" applyFill="1" applyBorder="1" applyAlignment="1">
      <alignment horizontal="right" vertical="top"/>
    </xf>
    <xf numFmtId="0" fontId="1" fillId="5" borderId="27" xfId="0" applyFont="1" applyFill="1" applyBorder="1" applyAlignment="1">
      <alignment horizontal="right" vertical="top"/>
    </xf>
    <xf numFmtId="0" fontId="1" fillId="5" borderId="26" xfId="0" applyFont="1" applyFill="1" applyBorder="1" applyAlignment="1">
      <alignment horizontal="right" vertical="top"/>
    </xf>
    <xf numFmtId="2" fontId="3" fillId="3" borderId="11" xfId="0" applyNumberFormat="1" applyFont="1" applyFill="1" applyBorder="1" applyAlignment="1">
      <alignment horizontal="center" vertical="center" wrapText="1"/>
    </xf>
    <xf numFmtId="164" fontId="4" fillId="6" borderId="8" xfId="1" applyFont="1" applyFill="1" applyBorder="1" applyAlignment="1" applyProtection="1">
      <alignment vertical="center" wrapText="1"/>
      <protection locked="0"/>
    </xf>
    <xf numFmtId="164" fontId="3" fillId="5" borderId="10" xfId="1" applyFont="1" applyFill="1" applyBorder="1" applyAlignment="1" applyProtection="1">
      <alignment horizontal="right" vertical="center" wrapText="1"/>
    </xf>
    <xf numFmtId="0" fontId="8" fillId="5" borderId="29" xfId="0" applyFont="1" applyFill="1" applyBorder="1" applyAlignment="1">
      <alignment vertical="center" wrapText="1"/>
    </xf>
    <xf numFmtId="164" fontId="4" fillId="5" borderId="8" xfId="1" applyFont="1" applyFill="1" applyBorder="1" applyAlignment="1" applyProtection="1">
      <alignment vertical="center" wrapText="1"/>
    </xf>
    <xf numFmtId="164" fontId="3" fillId="5" borderId="8" xfId="1" applyFont="1" applyFill="1" applyBorder="1" applyAlignment="1" applyProtection="1">
      <alignment vertical="center" wrapText="1"/>
    </xf>
    <xf numFmtId="164" fontId="3" fillId="5" borderId="28" xfId="1" applyFont="1" applyFill="1" applyBorder="1" applyAlignment="1" applyProtection="1">
      <alignment vertical="center" wrapText="1"/>
    </xf>
    <xf numFmtId="0" fontId="4" fillId="0" borderId="9" xfId="0" applyFont="1" applyBorder="1" applyAlignment="1">
      <alignment vertical="center" wrapText="1"/>
    </xf>
    <xf numFmtId="0" fontId="4" fillId="5" borderId="15" xfId="0" applyFont="1" applyFill="1" applyBorder="1" applyAlignment="1">
      <alignment horizontal="left" vertical="center" wrapText="1"/>
    </xf>
    <xf numFmtId="9" fontId="4" fillId="0" borderId="15" xfId="2" applyFont="1" applyFill="1" applyBorder="1" applyAlignment="1" applyProtection="1">
      <alignment horizontal="center" vertical="center" wrapText="1"/>
    </xf>
    <xf numFmtId="0" fontId="4" fillId="0" borderId="19" xfId="0" applyFont="1" applyBorder="1" applyAlignment="1">
      <alignment vertical="center" wrapText="1"/>
    </xf>
    <xf numFmtId="164" fontId="4" fillId="6" borderId="13" xfId="1" applyFont="1" applyFill="1" applyBorder="1" applyAlignment="1" applyProtection="1">
      <alignment vertical="center" wrapText="1"/>
      <protection locked="0"/>
    </xf>
    <xf numFmtId="164" fontId="4" fillId="6" borderId="19" xfId="1" applyFont="1" applyFill="1" applyBorder="1" applyAlignment="1" applyProtection="1">
      <alignment vertical="center" wrapText="1"/>
      <protection locked="0"/>
    </xf>
    <xf numFmtId="164" fontId="4" fillId="5" borderId="13" xfId="1" applyFont="1" applyFill="1" applyBorder="1" applyAlignment="1" applyProtection="1">
      <alignment vertical="center" wrapText="1"/>
    </xf>
    <xf numFmtId="164" fontId="3" fillId="5" borderId="10" xfId="1" applyFont="1" applyFill="1" applyBorder="1" applyAlignment="1" applyProtection="1">
      <alignment vertical="center" wrapText="1"/>
    </xf>
    <xf numFmtId="0" fontId="0" fillId="5" borderId="18" xfId="0" applyFill="1" applyBorder="1"/>
    <xf numFmtId="0" fontId="14" fillId="0" borderId="5" xfId="3" applyFill="1" applyBorder="1" applyAlignment="1" applyProtection="1">
      <alignment horizontal="left" vertical="top" wrapText="1" indent="1"/>
    </xf>
    <xf numFmtId="0" fontId="3" fillId="3" borderId="4" xfId="0" applyFont="1" applyFill="1" applyBorder="1" applyAlignment="1">
      <alignment vertical="top" wrapText="1"/>
    </xf>
    <xf numFmtId="0" fontId="4" fillId="5" borderId="0" xfId="0" applyFont="1" applyFill="1" applyAlignment="1">
      <alignment horizontal="left" vertical="top" wrapText="1" indent="1"/>
    </xf>
    <xf numFmtId="0" fontId="3" fillId="3" borderId="8" xfId="0" applyFont="1" applyFill="1" applyBorder="1" applyAlignment="1">
      <alignment horizontal="left" vertical="center" wrapText="1"/>
    </xf>
    <xf numFmtId="0" fontId="8" fillId="2" borderId="1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2" fillId="5" borderId="11" xfId="0" applyFont="1" applyFill="1" applyBorder="1" applyAlignment="1">
      <alignment horizontal="left" vertical="top"/>
    </xf>
    <xf numFmtId="0" fontId="0" fillId="5" borderId="8" xfId="0" applyFill="1" applyBorder="1" applyAlignment="1">
      <alignment horizontal="left" vertical="top" wrapText="1"/>
    </xf>
    <xf numFmtId="0" fontId="0" fillId="5" borderId="8" xfId="0" applyFill="1" applyBorder="1" applyAlignment="1">
      <alignment horizontal="left" vertical="top"/>
    </xf>
    <xf numFmtId="0" fontId="7" fillId="5" borderId="3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0" fillId="5" borderId="10" xfId="0" applyFill="1" applyBorder="1" applyAlignment="1">
      <alignment horizontal="left" vertical="top" wrapText="1"/>
    </xf>
    <xf numFmtId="0" fontId="3" fillId="5" borderId="2"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0" fillId="5" borderId="10" xfId="0" applyFill="1" applyBorder="1" applyAlignment="1">
      <alignment horizontal="left" vertical="top"/>
    </xf>
    <xf numFmtId="0" fontId="8" fillId="2" borderId="2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20"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1" xfId="0" applyFont="1" applyFill="1" applyBorder="1" applyAlignment="1">
      <alignment horizontal="center" vertical="center" wrapText="1"/>
    </xf>
    <xf numFmtId="49" fontId="4" fillId="5" borderId="9" xfId="0" applyNumberFormat="1" applyFont="1" applyFill="1" applyBorder="1" applyAlignment="1">
      <alignment horizontal="left" vertical="top" wrapText="1" indent="3"/>
    </xf>
    <xf numFmtId="49" fontId="4" fillId="5" borderId="0" xfId="0" applyNumberFormat="1" applyFont="1" applyFill="1" applyAlignment="1">
      <alignment horizontal="left" vertical="top" wrapText="1" indent="3"/>
    </xf>
    <xf numFmtId="49" fontId="4" fillId="5" borderId="20" xfId="0" applyNumberFormat="1" applyFont="1" applyFill="1" applyBorder="1" applyAlignment="1">
      <alignment horizontal="left" vertical="top" wrapText="1" indent="3"/>
    </xf>
    <xf numFmtId="0" fontId="9" fillId="6" borderId="7" xfId="0" applyFont="1" applyFill="1" applyBorder="1" applyAlignment="1" applyProtection="1">
      <alignment horizontal="center"/>
      <protection locked="0"/>
    </xf>
    <xf numFmtId="0" fontId="10" fillId="6" borderId="7" xfId="0" applyFont="1" applyFill="1" applyBorder="1" applyAlignment="1" applyProtection="1">
      <alignment horizontal="center"/>
      <protection locked="0"/>
    </xf>
    <xf numFmtId="10" fontId="4" fillId="5" borderId="8" xfId="2" applyNumberFormat="1" applyFont="1" applyFill="1" applyBorder="1" applyAlignment="1" applyProtection="1">
      <alignment horizontal="center" vertical="center" wrapText="1"/>
    </xf>
    <xf numFmtId="49" fontId="4" fillId="5" borderId="9"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20" xfId="0" applyNumberFormat="1" applyFont="1" applyFill="1" applyBorder="1" applyAlignment="1">
      <alignment horizontal="left" vertical="top" wrapText="1"/>
    </xf>
    <xf numFmtId="0" fontId="8" fillId="2" borderId="9"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0"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20" xfId="0" applyFont="1" applyFill="1" applyBorder="1" applyAlignment="1">
      <alignment horizontal="center" vertical="center" wrapText="1"/>
    </xf>
    <xf numFmtId="10" fontId="4" fillId="5" borderId="14" xfId="2" applyNumberFormat="1" applyFont="1" applyFill="1" applyBorder="1" applyAlignment="1" applyProtection="1">
      <alignment horizontal="center" vertical="center" wrapText="1"/>
    </xf>
    <xf numFmtId="10" fontId="4" fillId="5" borderId="29" xfId="2" applyNumberFormat="1" applyFont="1" applyFill="1" applyBorder="1" applyAlignment="1" applyProtection="1">
      <alignment horizontal="center" vertical="center" wrapText="1"/>
    </xf>
    <xf numFmtId="10" fontId="4" fillId="5" borderId="9" xfId="2" applyNumberFormat="1" applyFont="1" applyFill="1" applyBorder="1" applyAlignment="1" applyProtection="1">
      <alignment horizontal="center" vertical="center" wrapText="1"/>
    </xf>
    <xf numFmtId="10" fontId="4" fillId="5" borderId="20" xfId="2" applyNumberFormat="1" applyFont="1" applyFill="1" applyBorder="1" applyAlignment="1" applyProtection="1">
      <alignment horizontal="center" vertical="center" wrapText="1"/>
    </xf>
    <xf numFmtId="10" fontId="4" fillId="5" borderId="19" xfId="2" applyNumberFormat="1" applyFont="1" applyFill="1" applyBorder="1" applyAlignment="1" applyProtection="1">
      <alignment horizontal="center" vertical="center" wrapText="1"/>
    </xf>
    <xf numFmtId="10" fontId="4" fillId="5" borderId="23" xfId="2" applyNumberFormat="1" applyFont="1" applyFill="1" applyBorder="1" applyAlignment="1" applyProtection="1">
      <alignment horizontal="center" vertical="center" wrapText="1"/>
    </xf>
    <xf numFmtId="49" fontId="4" fillId="5" borderId="16" xfId="0" applyNumberFormat="1" applyFont="1" applyFill="1" applyBorder="1" applyAlignment="1">
      <alignment horizontal="left" vertical="top" wrapText="1"/>
    </xf>
    <xf numFmtId="49" fontId="4" fillId="5" borderId="2" xfId="0" applyNumberFormat="1" applyFont="1" applyFill="1" applyBorder="1" applyAlignment="1">
      <alignment horizontal="left" vertical="top" wrapText="1"/>
    </xf>
    <xf numFmtId="49" fontId="4" fillId="5" borderId="22" xfId="0" applyNumberFormat="1" applyFont="1" applyFill="1" applyBorder="1" applyAlignment="1">
      <alignment horizontal="left" vertical="top" wrapText="1"/>
    </xf>
    <xf numFmtId="0" fontId="7" fillId="5" borderId="7"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F2F7"/>
      <color rgb="FFE2EAF2"/>
      <color rgb="FFDDE6EF"/>
      <color rgb="FFE5ECF3"/>
      <color rgb="FFF4F7FA"/>
      <color rgb="FFDFE8F1"/>
      <color rgb="FF002060"/>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v.microsoft.com/ENJRQsjpX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F0CF-55CF-448D-AD54-E709E11F6740}">
  <sheetPr codeName="Sheet1"/>
  <dimension ref="A1:A27"/>
  <sheetViews>
    <sheetView view="pageBreakPreview" zoomScaleNormal="115" zoomScaleSheetLayoutView="100" workbookViewId="0">
      <pane ySplit="1" topLeftCell="A2" activePane="bottomLeft" state="frozen"/>
      <selection pane="bottomLeft" activeCell="A3" sqref="A3"/>
    </sheetView>
  </sheetViews>
  <sheetFormatPr defaultRowHeight="15"/>
  <cols>
    <col min="1" max="1" width="122.85546875" style="2" customWidth="1"/>
  </cols>
  <sheetData>
    <row r="1" spans="1:1" ht="24" thickBot="1">
      <c r="A1" s="3" t="s">
        <v>0</v>
      </c>
    </row>
    <row r="2" spans="1:1">
      <c r="A2" s="6" t="s">
        <v>1</v>
      </c>
    </row>
    <row r="3" spans="1:1" ht="224.85" customHeight="1" thickBot="1">
      <c r="A3" s="9" t="s">
        <v>2</v>
      </c>
    </row>
    <row r="4" spans="1:1">
      <c r="A4" s="6" t="s">
        <v>3</v>
      </c>
    </row>
    <row r="5" spans="1:1" ht="38.25">
      <c r="A5" s="10" t="s">
        <v>4</v>
      </c>
    </row>
    <row r="6" spans="1:1">
      <c r="A6" s="12" t="s">
        <v>5</v>
      </c>
    </row>
    <row r="7" spans="1:1">
      <c r="A7" s="7" t="s">
        <v>6</v>
      </c>
    </row>
    <row r="8" spans="1:1" ht="25.5">
      <c r="A8" s="12" t="s">
        <v>7</v>
      </c>
    </row>
    <row r="9" spans="1:1" ht="51">
      <c r="A9" s="7" t="s">
        <v>8</v>
      </c>
    </row>
    <row r="10" spans="1:1">
      <c r="A10" s="12" t="s">
        <v>9</v>
      </c>
    </row>
    <row r="11" spans="1:1" ht="63.75">
      <c r="A11" s="7" t="s">
        <v>10</v>
      </c>
    </row>
    <row r="12" spans="1:1">
      <c r="A12" s="11" t="s">
        <v>11</v>
      </c>
    </row>
    <row r="13" spans="1:1" ht="38.25">
      <c r="A13" s="10" t="s">
        <v>12</v>
      </c>
    </row>
    <row r="14" spans="1:1">
      <c r="A14" s="13" t="s">
        <v>13</v>
      </c>
    </row>
    <row r="15" spans="1:1" ht="127.5">
      <c r="A15" s="8" t="s">
        <v>14</v>
      </c>
    </row>
    <row r="16" spans="1:1">
      <c r="A16" s="13" t="s">
        <v>15</v>
      </c>
    </row>
    <row r="17" spans="1:1" ht="38.25">
      <c r="A17" s="8" t="s">
        <v>16</v>
      </c>
    </row>
    <row r="18" spans="1:1">
      <c r="A18" s="11" t="s">
        <v>17</v>
      </c>
    </row>
    <row r="19" spans="1:1" ht="38.25">
      <c r="A19" s="10" t="s">
        <v>18</v>
      </c>
    </row>
    <row r="20" spans="1:1">
      <c r="A20" s="12" t="s">
        <v>19</v>
      </c>
    </row>
    <row r="21" spans="1:1" ht="63.75">
      <c r="A21" s="7" t="s">
        <v>20</v>
      </c>
    </row>
    <row r="22" spans="1:1">
      <c r="A22" s="12" t="s">
        <v>21</v>
      </c>
    </row>
    <row r="23" spans="1:1" ht="38.25">
      <c r="A23" s="7" t="s">
        <v>22</v>
      </c>
    </row>
    <row r="24" spans="1:1">
      <c r="A24" s="12" t="s">
        <v>23</v>
      </c>
    </row>
    <row r="25" spans="1:1" ht="25.5">
      <c r="A25" s="7" t="s">
        <v>24</v>
      </c>
    </row>
    <row r="26" spans="1:1">
      <c r="A26" s="12" t="s">
        <v>25</v>
      </c>
    </row>
    <row r="27" spans="1:1" ht="89.25">
      <c r="A27" s="7" t="s">
        <v>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5473-ED1B-4121-A1F1-197CC859CA66}">
  <dimension ref="A1:A6"/>
  <sheetViews>
    <sheetView view="pageBreakPreview" zoomScaleNormal="115" zoomScaleSheetLayoutView="100" workbookViewId="0">
      <pane ySplit="1" topLeftCell="A2" activePane="bottomLeft" state="frozen"/>
      <selection pane="bottomLeft" activeCell="A8" sqref="A8"/>
    </sheetView>
  </sheetViews>
  <sheetFormatPr defaultRowHeight="15"/>
  <cols>
    <col min="1" max="1" width="122.85546875" style="2" customWidth="1"/>
  </cols>
  <sheetData>
    <row r="1" spans="1:1" ht="24" thickBot="1">
      <c r="A1" s="3" t="s">
        <v>27</v>
      </c>
    </row>
    <row r="2" spans="1:1">
      <c r="A2" s="73"/>
    </row>
    <row r="3" spans="1:1" ht="171" customHeight="1">
      <c r="A3" s="74" t="s">
        <v>28</v>
      </c>
    </row>
    <row r="4" spans="1:1" ht="27" customHeight="1">
      <c r="A4" s="72" t="s">
        <v>29</v>
      </c>
    </row>
    <row r="5" spans="1:1">
      <c r="A5" s="12"/>
    </row>
    <row r="6" spans="1:1">
      <c r="A6" s="7"/>
    </row>
  </sheetData>
  <sheetProtection algorithmName="SHA-512" hashValue="agRSClnIPqldwjUQuS7E58Xczk79aBJWt471N7HYOCTvGbjUFZJCg+KgXBKKf19uiO/qRhjleuWZDy8jVeoMRA==" saltValue="rEaWSHUNd22BjaGLnaHo3w==" spinCount="100000" sheet="1" objects="1" scenarios="1"/>
  <hyperlinks>
    <hyperlink ref="A4" r:id="rId1" xr:uid="{6398D431-04F2-4CE6-9DA4-A88B2176B2A9}"/>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30BC-D963-42E8-8340-E840A74F3DE3}">
  <sheetPr codeName="Sheet2">
    <pageSetUpPr fitToPage="1"/>
  </sheetPr>
  <dimension ref="A1:G53"/>
  <sheetViews>
    <sheetView tabSelected="1" view="pageBreakPreview" zoomScaleNormal="100" zoomScaleSheetLayoutView="100" workbookViewId="0">
      <pane ySplit="5" topLeftCell="A6" activePane="bottomLeft" state="frozen"/>
      <selection pane="bottomLeft" activeCell="B3" sqref="B3:F3"/>
    </sheetView>
  </sheetViews>
  <sheetFormatPr defaultColWidth="9.140625" defaultRowHeight="15"/>
  <cols>
    <col min="1" max="1" width="61.5703125" customWidth="1"/>
    <col min="2" max="4" width="14.5703125" customWidth="1"/>
    <col min="5" max="5" width="9.85546875" customWidth="1"/>
    <col min="6" max="6" width="50.5703125" customWidth="1"/>
    <col min="7" max="7" width="138.5703125" hidden="1" customWidth="1"/>
  </cols>
  <sheetData>
    <row r="1" spans="1:7" ht="23.25">
      <c r="A1" s="53" t="s">
        <v>30</v>
      </c>
      <c r="B1" s="79"/>
      <c r="C1" s="79"/>
      <c r="D1" s="79"/>
      <c r="E1" s="79"/>
      <c r="F1" s="79"/>
    </row>
    <row r="2" spans="1:7" ht="14.45" customHeight="1">
      <c r="A2" s="54" t="s">
        <v>31</v>
      </c>
      <c r="B2" s="80" t="s">
        <v>32</v>
      </c>
      <c r="C2" s="80"/>
      <c r="D2" s="80"/>
      <c r="E2" s="80"/>
      <c r="F2" s="80"/>
      <c r="G2" s="1"/>
    </row>
    <row r="3" spans="1:7" ht="14.45" customHeight="1">
      <c r="A3" s="54" t="s">
        <v>33</v>
      </c>
      <c r="B3" s="80"/>
      <c r="C3" s="80"/>
      <c r="D3" s="80"/>
      <c r="E3" s="80"/>
      <c r="F3" s="80"/>
      <c r="G3" s="1"/>
    </row>
    <row r="4" spans="1:7">
      <c r="A4" s="54" t="s">
        <v>34</v>
      </c>
      <c r="B4" s="81" t="s">
        <v>35</v>
      </c>
      <c r="C4" s="81"/>
      <c r="D4" s="81"/>
      <c r="E4" s="81"/>
      <c r="F4" s="81"/>
    </row>
    <row r="5" spans="1:7" ht="15.75" thickBot="1">
      <c r="A5" s="55" t="s">
        <v>36</v>
      </c>
      <c r="B5" s="85"/>
      <c r="C5" s="85"/>
      <c r="D5" s="85"/>
      <c r="E5" s="85"/>
      <c r="F5" s="85"/>
    </row>
    <row r="6" spans="1:7" ht="30" customHeight="1">
      <c r="A6" s="82" t="s">
        <v>37</v>
      </c>
      <c r="B6" s="83"/>
      <c r="C6" s="83"/>
      <c r="D6" s="83"/>
      <c r="E6" s="83"/>
      <c r="F6" s="84"/>
    </row>
    <row r="7" spans="1:7" ht="18.75" thickBot="1">
      <c r="A7" s="76" t="s">
        <v>38</v>
      </c>
      <c r="B7" s="77"/>
      <c r="C7" s="77"/>
      <c r="D7" s="77"/>
      <c r="E7" s="77"/>
      <c r="F7" s="78"/>
    </row>
    <row r="8" spans="1:7">
      <c r="A8" s="35" t="s">
        <v>39</v>
      </c>
      <c r="B8" s="14" t="s">
        <v>40</v>
      </c>
      <c r="C8" s="18"/>
      <c r="D8" s="18"/>
      <c r="E8" s="18"/>
      <c r="F8" s="39"/>
    </row>
    <row r="9" spans="1:7">
      <c r="A9" s="25" t="s">
        <v>41</v>
      </c>
      <c r="B9" s="60">
        <v>1612410</v>
      </c>
      <c r="C9" s="18"/>
      <c r="D9" s="18"/>
      <c r="E9" s="18"/>
      <c r="F9" s="39"/>
    </row>
    <row r="10" spans="1:7">
      <c r="A10" s="26" t="s">
        <v>42</v>
      </c>
      <c r="B10" s="60">
        <f>SUM(B9:B9)</f>
        <v>1612410</v>
      </c>
      <c r="C10" s="18"/>
      <c r="D10" s="18"/>
      <c r="E10" s="18"/>
      <c r="F10" s="39"/>
    </row>
    <row r="11" spans="1:7">
      <c r="A11" s="25" t="s">
        <v>43</v>
      </c>
      <c r="B11" s="60">
        <v>0</v>
      </c>
      <c r="C11" s="18"/>
      <c r="D11" s="18"/>
      <c r="E11" s="18"/>
      <c r="F11" s="39"/>
    </row>
    <row r="12" spans="1:7">
      <c r="A12" s="25" t="s">
        <v>44</v>
      </c>
      <c r="B12" s="60">
        <v>0</v>
      </c>
      <c r="C12" s="18"/>
      <c r="D12" s="18"/>
      <c r="E12" s="18"/>
      <c r="F12" s="39"/>
    </row>
    <row r="13" spans="1:7">
      <c r="A13" s="26" t="s">
        <v>45</v>
      </c>
      <c r="B13" s="60">
        <f>SUM(B11:B12)</f>
        <v>0</v>
      </c>
      <c r="C13" s="18"/>
      <c r="D13" s="18"/>
      <c r="E13" s="18"/>
      <c r="F13" s="39"/>
    </row>
    <row r="14" spans="1:7">
      <c r="A14" s="27" t="s">
        <v>46</v>
      </c>
      <c r="B14" s="60">
        <f>B10+B13</f>
        <v>1612410</v>
      </c>
      <c r="C14" s="18"/>
      <c r="D14" s="18"/>
      <c r="E14" s="18"/>
      <c r="F14" s="39"/>
    </row>
    <row r="15" spans="1:7">
      <c r="A15" s="75" t="s">
        <v>47</v>
      </c>
      <c r="B15" s="75"/>
      <c r="C15" s="18"/>
      <c r="D15" s="18"/>
      <c r="E15" s="18"/>
      <c r="F15" s="39"/>
    </row>
    <row r="16" spans="1:7">
      <c r="A16" s="28" t="s">
        <v>48</v>
      </c>
      <c r="B16" s="4" t="s">
        <v>40</v>
      </c>
      <c r="C16" s="4" t="s">
        <v>49</v>
      </c>
      <c r="D16" s="18"/>
      <c r="E16" s="18"/>
      <c r="F16" s="39"/>
    </row>
    <row r="17" spans="1:6">
      <c r="A17" s="25" t="s">
        <v>50</v>
      </c>
      <c r="B17" s="67">
        <v>0</v>
      </c>
      <c r="C17" s="21" t="str">
        <f>IF(B17=0,"-",(IF(B17&gt;=0,B17/$B$52)))</f>
        <v>-</v>
      </c>
      <c r="D17" s="18"/>
      <c r="E17" s="18"/>
      <c r="F17" s="39"/>
    </row>
    <row r="18" spans="1:6">
      <c r="A18" s="25" t="s">
        <v>51</v>
      </c>
      <c r="B18" s="67">
        <v>0</v>
      </c>
      <c r="C18" s="21" t="str">
        <f t="shared" ref="C18:C51" si="0">IF(B18=0,"-",(IF(B18&gt;=0,B18/$B$52)))</f>
        <v>-</v>
      </c>
      <c r="D18" s="18"/>
      <c r="E18" s="18"/>
      <c r="F18" s="39"/>
    </row>
    <row r="19" spans="1:6">
      <c r="A19" s="25" t="s">
        <v>52</v>
      </c>
      <c r="B19" s="67">
        <v>0</v>
      </c>
      <c r="C19" s="21" t="str">
        <f t="shared" si="0"/>
        <v>-</v>
      </c>
      <c r="D19" s="18"/>
      <c r="E19" s="18"/>
      <c r="F19" s="39"/>
    </row>
    <row r="20" spans="1:6">
      <c r="A20" s="25" t="s">
        <v>53</v>
      </c>
      <c r="B20" s="67">
        <v>0</v>
      </c>
      <c r="C20" s="21" t="str">
        <f t="shared" si="0"/>
        <v>-</v>
      </c>
      <c r="D20" s="18"/>
      <c r="E20" s="18"/>
      <c r="F20" s="39"/>
    </row>
    <row r="21" spans="1:6">
      <c r="A21" s="25" t="s">
        <v>54</v>
      </c>
      <c r="B21" s="67">
        <v>0</v>
      </c>
      <c r="C21" s="21" t="str">
        <f t="shared" si="0"/>
        <v>-</v>
      </c>
      <c r="D21" s="18"/>
      <c r="E21" s="18"/>
      <c r="F21" s="39"/>
    </row>
    <row r="22" spans="1:6">
      <c r="A22" s="25" t="s">
        <v>55</v>
      </c>
      <c r="B22" s="67">
        <v>0</v>
      </c>
      <c r="C22" s="21" t="str">
        <f t="shared" si="0"/>
        <v>-</v>
      </c>
      <c r="D22" s="18"/>
      <c r="E22" s="18"/>
      <c r="F22" s="39"/>
    </row>
    <row r="23" spans="1:6">
      <c r="A23" s="25" t="s">
        <v>56</v>
      </c>
      <c r="B23" s="67">
        <v>0</v>
      </c>
      <c r="C23" s="21" t="str">
        <f t="shared" si="0"/>
        <v>-</v>
      </c>
      <c r="D23" s="18"/>
      <c r="E23" s="18"/>
      <c r="F23" s="39"/>
    </row>
    <row r="24" spans="1:6">
      <c r="A24" s="25" t="s">
        <v>57</v>
      </c>
      <c r="B24" s="67">
        <v>0</v>
      </c>
      <c r="C24" s="21" t="str">
        <f t="shared" si="0"/>
        <v>-</v>
      </c>
      <c r="D24" s="18"/>
      <c r="E24" s="18"/>
      <c r="F24" s="39"/>
    </row>
    <row r="25" spans="1:6">
      <c r="A25" s="25" t="s">
        <v>58</v>
      </c>
      <c r="B25" s="67">
        <v>0</v>
      </c>
      <c r="C25" s="21" t="str">
        <f t="shared" si="0"/>
        <v>-</v>
      </c>
      <c r="D25" s="18"/>
      <c r="E25" s="18"/>
      <c r="F25" s="39"/>
    </row>
    <row r="26" spans="1:6">
      <c r="A26" s="25" t="s">
        <v>59</v>
      </c>
      <c r="B26" s="67">
        <v>0</v>
      </c>
      <c r="C26" s="21" t="str">
        <f t="shared" si="0"/>
        <v>-</v>
      </c>
      <c r="D26" s="18"/>
      <c r="E26" s="18"/>
      <c r="F26" s="39"/>
    </row>
    <row r="27" spans="1:6">
      <c r="A27" s="25" t="s">
        <v>60</v>
      </c>
      <c r="B27" s="67">
        <v>0</v>
      </c>
      <c r="C27" s="21" t="str">
        <f t="shared" si="0"/>
        <v>-</v>
      </c>
      <c r="D27" s="66"/>
      <c r="E27" s="42"/>
      <c r="F27" s="43"/>
    </row>
    <row r="28" spans="1:6">
      <c r="A28" s="64" t="s">
        <v>61</v>
      </c>
      <c r="B28" s="68">
        <v>0</v>
      </c>
      <c r="C28" s="65" t="str">
        <f t="shared" si="0"/>
        <v>-</v>
      </c>
      <c r="D28" s="63"/>
      <c r="E28" s="18"/>
      <c r="F28" s="39"/>
    </row>
    <row r="29" spans="1:6">
      <c r="A29" s="25" t="s">
        <v>62</v>
      </c>
      <c r="B29" s="67">
        <v>0</v>
      </c>
      <c r="C29" s="21" t="str">
        <f t="shared" si="0"/>
        <v>-</v>
      </c>
      <c r="D29" s="18"/>
      <c r="E29" s="18"/>
      <c r="F29" s="39"/>
    </row>
    <row r="30" spans="1:6">
      <c r="A30" s="25" t="s">
        <v>63</v>
      </c>
      <c r="B30" s="67">
        <v>0</v>
      </c>
      <c r="C30" s="21" t="str">
        <f t="shared" si="0"/>
        <v>-</v>
      </c>
      <c r="D30" s="18"/>
      <c r="E30" s="18"/>
      <c r="F30" s="39"/>
    </row>
    <row r="31" spans="1:6">
      <c r="A31" s="41" t="s">
        <v>64</v>
      </c>
      <c r="B31" s="67">
        <v>0</v>
      </c>
      <c r="C31" s="21" t="str">
        <f t="shared" si="0"/>
        <v>-</v>
      </c>
      <c r="D31" s="18"/>
      <c r="E31" s="18"/>
      <c r="F31" s="39"/>
    </row>
    <row r="32" spans="1:6">
      <c r="A32" s="41" t="s">
        <v>64</v>
      </c>
      <c r="B32" s="67">
        <v>0</v>
      </c>
      <c r="C32" s="21" t="str">
        <f t="shared" si="0"/>
        <v>-</v>
      </c>
      <c r="D32" s="18"/>
      <c r="E32" s="18"/>
      <c r="F32" s="39"/>
    </row>
    <row r="33" spans="1:6">
      <c r="A33" s="41" t="s">
        <v>64</v>
      </c>
      <c r="B33" s="67">
        <v>0</v>
      </c>
      <c r="C33" s="21" t="str">
        <f t="shared" si="0"/>
        <v>-</v>
      </c>
      <c r="D33" s="18"/>
      <c r="E33" s="18"/>
      <c r="F33" s="39"/>
    </row>
    <row r="34" spans="1:6">
      <c r="A34" s="41" t="s">
        <v>64</v>
      </c>
      <c r="B34" s="67">
        <v>0</v>
      </c>
      <c r="C34" s="21" t="str">
        <f t="shared" si="0"/>
        <v>-</v>
      </c>
      <c r="D34" s="18"/>
      <c r="E34" s="18"/>
      <c r="F34" s="39"/>
    </row>
    <row r="35" spans="1:6">
      <c r="A35" s="41" t="s">
        <v>64</v>
      </c>
      <c r="B35" s="67">
        <v>0</v>
      </c>
      <c r="C35" s="21" t="str">
        <f t="shared" si="0"/>
        <v>-</v>
      </c>
      <c r="D35" s="18"/>
      <c r="E35" s="18"/>
      <c r="F35" s="39"/>
    </row>
    <row r="36" spans="1:6">
      <c r="A36" s="26" t="s">
        <v>65</v>
      </c>
      <c r="B36" s="69">
        <f>SUM(B17:B35)</f>
        <v>0</v>
      </c>
      <c r="C36" s="22" t="str">
        <f t="shared" si="0"/>
        <v>-</v>
      </c>
      <c r="D36" s="18"/>
      <c r="E36" s="18"/>
      <c r="F36" s="39"/>
    </row>
    <row r="37" spans="1:6">
      <c r="A37" s="28" t="s">
        <v>66</v>
      </c>
      <c r="B37" s="4" t="s">
        <v>40</v>
      </c>
      <c r="C37" s="20"/>
      <c r="D37" s="18"/>
      <c r="E37" s="18"/>
      <c r="F37" s="39"/>
    </row>
    <row r="38" spans="1:6">
      <c r="A38" s="25" t="s">
        <v>67</v>
      </c>
      <c r="B38" s="67">
        <v>0</v>
      </c>
      <c r="C38" s="21" t="str">
        <f t="shared" si="0"/>
        <v>-</v>
      </c>
      <c r="D38" s="18"/>
      <c r="E38" s="18"/>
      <c r="F38" s="39"/>
    </row>
    <row r="39" spans="1:6">
      <c r="A39" s="25" t="s">
        <v>68</v>
      </c>
      <c r="B39" s="67">
        <v>0</v>
      </c>
      <c r="C39" s="21" t="str">
        <f t="shared" si="0"/>
        <v>-</v>
      </c>
      <c r="D39" s="18"/>
      <c r="E39" s="18"/>
      <c r="F39" s="39"/>
    </row>
    <row r="40" spans="1:6">
      <c r="A40" s="25" t="s">
        <v>69</v>
      </c>
      <c r="B40" s="67">
        <v>0</v>
      </c>
      <c r="C40" s="21" t="str">
        <f t="shared" si="0"/>
        <v>-</v>
      </c>
      <c r="D40" s="18"/>
      <c r="E40" s="18"/>
      <c r="F40" s="39"/>
    </row>
    <row r="41" spans="1:6">
      <c r="A41" s="25" t="s">
        <v>70</v>
      </c>
      <c r="B41" s="67">
        <v>0</v>
      </c>
      <c r="C41" s="21" t="str">
        <f t="shared" si="0"/>
        <v>-</v>
      </c>
      <c r="D41" s="18"/>
      <c r="E41" s="18"/>
      <c r="F41" s="39"/>
    </row>
    <row r="42" spans="1:6" ht="25.5">
      <c r="A42" s="25" t="s">
        <v>71</v>
      </c>
      <c r="B42" s="67">
        <v>0</v>
      </c>
      <c r="C42" s="21" t="str">
        <f t="shared" si="0"/>
        <v>-</v>
      </c>
      <c r="D42" s="18"/>
      <c r="E42" s="18"/>
      <c r="F42" s="39"/>
    </row>
    <row r="43" spans="1:6">
      <c r="A43" s="25" t="s">
        <v>72</v>
      </c>
      <c r="B43" s="67">
        <v>0</v>
      </c>
      <c r="C43" s="21" t="str">
        <f t="shared" si="0"/>
        <v>-</v>
      </c>
      <c r="D43" s="18"/>
      <c r="E43" s="18"/>
      <c r="F43" s="39"/>
    </row>
    <row r="44" spans="1:6">
      <c r="A44" s="25" t="s">
        <v>73</v>
      </c>
      <c r="B44" s="67">
        <v>0</v>
      </c>
      <c r="C44" s="21" t="str">
        <f t="shared" si="0"/>
        <v>-</v>
      </c>
      <c r="D44" s="18"/>
      <c r="E44" s="18"/>
      <c r="F44" s="39"/>
    </row>
    <row r="45" spans="1:6">
      <c r="A45" s="25" t="s">
        <v>74</v>
      </c>
      <c r="B45" s="67">
        <v>0</v>
      </c>
      <c r="C45" s="21" t="str">
        <f t="shared" si="0"/>
        <v>-</v>
      </c>
      <c r="D45" s="18"/>
      <c r="E45" s="18"/>
      <c r="F45" s="39"/>
    </row>
    <row r="46" spans="1:6">
      <c r="A46" s="41" t="s">
        <v>64</v>
      </c>
      <c r="B46" s="67">
        <v>0</v>
      </c>
      <c r="C46" s="21" t="str">
        <f t="shared" si="0"/>
        <v>-</v>
      </c>
      <c r="D46" s="18"/>
      <c r="E46" s="18"/>
      <c r="F46" s="39"/>
    </row>
    <row r="47" spans="1:6">
      <c r="A47" s="41" t="s">
        <v>64</v>
      </c>
      <c r="B47" s="67">
        <v>0</v>
      </c>
      <c r="C47" s="21" t="str">
        <f t="shared" si="0"/>
        <v>-</v>
      </c>
      <c r="D47" s="18"/>
      <c r="E47" s="18"/>
      <c r="F47" s="39"/>
    </row>
    <row r="48" spans="1:6">
      <c r="A48" s="41" t="s">
        <v>64</v>
      </c>
      <c r="B48" s="67">
        <v>0</v>
      </c>
      <c r="C48" s="21" t="str">
        <f t="shared" si="0"/>
        <v>-</v>
      </c>
      <c r="D48" s="18"/>
      <c r="E48" s="18"/>
      <c r="F48" s="39"/>
    </row>
    <row r="49" spans="1:6">
      <c r="A49" s="41" t="s">
        <v>64</v>
      </c>
      <c r="B49" s="67">
        <v>0</v>
      </c>
      <c r="C49" s="21" t="str">
        <f t="shared" si="0"/>
        <v>-</v>
      </c>
      <c r="D49" s="18"/>
      <c r="E49" s="18"/>
      <c r="F49" s="39"/>
    </row>
    <row r="50" spans="1:6">
      <c r="A50" s="41" t="s">
        <v>64</v>
      </c>
      <c r="B50" s="67">
        <v>0</v>
      </c>
      <c r="C50" s="21" t="str">
        <f t="shared" si="0"/>
        <v>-</v>
      </c>
      <c r="D50" s="18"/>
      <c r="E50" s="18"/>
      <c r="F50" s="39"/>
    </row>
    <row r="51" spans="1:6">
      <c r="A51" s="26" t="s">
        <v>75</v>
      </c>
      <c r="B51" s="60">
        <f>SUM(B38:B50)</f>
        <v>0</v>
      </c>
      <c r="C51" s="23" t="str">
        <f t="shared" si="0"/>
        <v>-</v>
      </c>
      <c r="D51" s="18"/>
      <c r="E51" s="18"/>
      <c r="F51" s="39"/>
    </row>
    <row r="52" spans="1:6">
      <c r="A52" s="27" t="s">
        <v>76</v>
      </c>
      <c r="B52" s="61">
        <f>B36+B51</f>
        <v>0</v>
      </c>
      <c r="C52" s="17"/>
      <c r="D52" s="18"/>
      <c r="E52" s="18"/>
      <c r="F52" s="39"/>
    </row>
    <row r="53" spans="1:6" ht="15.75" thickBot="1">
      <c r="A53" s="34" t="s">
        <v>77</v>
      </c>
      <c r="B53" s="70">
        <f>B14-B52</f>
        <v>1612410</v>
      </c>
      <c r="C53" s="19"/>
      <c r="D53" s="19"/>
      <c r="E53" s="19"/>
      <c r="F53" s="40"/>
    </row>
  </sheetData>
  <sheetProtection selectLockedCells="1"/>
  <dataConsolidate/>
  <mergeCells count="8">
    <mergeCell ref="A15:B15"/>
    <mergeCell ref="A7:F7"/>
    <mergeCell ref="B1:F1"/>
    <mergeCell ref="B2:F2"/>
    <mergeCell ref="B3:F3"/>
    <mergeCell ref="B4:F4"/>
    <mergeCell ref="A6:F6"/>
    <mergeCell ref="B5:F5"/>
  </mergeCells>
  <dataValidations xWindow="1141" yWindow="388" count="5">
    <dataValidation type="textLength" allowBlank="1" showInputMessage="1" showErrorMessage="1" sqref="A1:A2 B3" xr:uid="{02539074-0F5A-48D9-9D9E-78F14B737663}">
      <formula1>0</formula1>
      <formula2>500</formula2>
    </dataValidation>
    <dataValidation type="list" allowBlank="1" showInputMessage="1" showErrorMessage="1" sqref="B5:F5" xr:uid="{3E4D0BB0-88AC-4422-907E-CBFBD4D32F7F}">
      <formula1>"Select Financial Year, Financial Year 2022/23, Financial Year 2023/24, Financial Year 2024/25"</formula1>
    </dataValidation>
    <dataValidation type="list" allowBlank="1" showInputMessage="1" showErrorMessage="1" sqref="B4:F4" xr:uid="{574AA9C0-3561-42AC-A9F2-7265F0D5920A}">
      <formula1>"Select PHN, Country WA, Perth North, Perth South"</formula1>
    </dataValidation>
    <dataValidation type="textLength" allowBlank="1" showInputMessage="1" showErrorMessage="1" sqref="A31:A35 A46:A50" xr:uid="{6C8FF5D4-0359-456A-B23F-6FF7349F4C72}">
      <formula1>0</formula1>
      <formula2>50</formula2>
    </dataValidation>
    <dataValidation type="decimal" allowBlank="1" showInputMessage="1" showErrorMessage="1" sqref="B38:B53 B17:B36 B9:B14" xr:uid="{73DD9099-F0DA-4AD1-9A56-54AD7671E748}">
      <formula1>0</formula1>
      <formula2>99999999</formula2>
    </dataValidation>
  </dataValidations>
  <printOptions horizontalCentered="1"/>
  <pageMargins left="0.23622047244094491" right="0.23622047244094491" top="0.74803149606299213" bottom="0.74803149606299213" header="0.31496062992125984" footer="0.31496062992125984"/>
  <pageSetup paperSize="9" scale="86" fitToHeight="0"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23A2-B11A-4A32-BCFF-74C51CD345C6}">
  <sheetPr codeName="Sheet4"/>
  <dimension ref="A1:G32"/>
  <sheetViews>
    <sheetView view="pageBreakPreview" zoomScaleNormal="100" zoomScaleSheetLayoutView="100" workbookViewId="0">
      <pane ySplit="5" topLeftCell="A6" activePane="bottomLeft" state="frozen"/>
      <selection pane="bottomLeft" activeCell="B4" sqref="B4:F4"/>
    </sheetView>
  </sheetViews>
  <sheetFormatPr defaultColWidth="9.140625" defaultRowHeight="15"/>
  <cols>
    <col min="1" max="1" width="61.5703125" customWidth="1"/>
    <col min="2" max="2" width="14" customWidth="1"/>
    <col min="3" max="5" width="16" customWidth="1"/>
    <col min="6" max="6" width="50.5703125" customWidth="1"/>
    <col min="7" max="7" width="10.140625" customWidth="1"/>
  </cols>
  <sheetData>
    <row r="1" spans="1:7" ht="23.25">
      <c r="A1" s="53" t="str">
        <f>'(A.1) Budget-Financial'!A1</f>
        <v>Agreement:</v>
      </c>
      <c r="B1" s="79">
        <f>'(A.1) Budget-Financial'!B1:F1</f>
        <v>0</v>
      </c>
      <c r="C1" s="79"/>
      <c r="D1" s="79"/>
      <c r="E1" s="79"/>
      <c r="F1" s="79"/>
    </row>
    <row r="2" spans="1:7" ht="15" customHeight="1">
      <c r="A2" s="54" t="str">
        <f>'(A.1) Budget-Financial'!A2</f>
        <v>Activity Title:</v>
      </c>
      <c r="B2" s="80" t="str">
        <f>'(A.1) Budget-Financial'!B2:F2</f>
        <v xml:space="preserve">Youth Enhanced Services – Perth South PHN </v>
      </c>
      <c r="C2" s="80"/>
      <c r="D2" s="80"/>
      <c r="E2" s="80"/>
      <c r="F2" s="80"/>
      <c r="G2" s="1"/>
    </row>
    <row r="3" spans="1:7">
      <c r="A3" s="54" t="str">
        <f>'(A.1) Budget-Financial'!A3</f>
        <v>Contractor Name:</v>
      </c>
      <c r="B3" s="80">
        <f>'(A.1) Budget-Financial'!B3:F3</f>
        <v>0</v>
      </c>
      <c r="C3" s="80"/>
      <c r="D3" s="80"/>
      <c r="E3" s="80"/>
      <c r="F3" s="80"/>
      <c r="G3" s="1"/>
    </row>
    <row r="4" spans="1:7">
      <c r="A4" s="54" t="str">
        <f>'(A.1) Budget-Financial'!A4</f>
        <v>Primary Health Network:</v>
      </c>
      <c r="B4" s="81" t="str">
        <f>'(A.1) Budget-Financial'!B4:F4</f>
        <v>Perth South</v>
      </c>
      <c r="C4" s="81"/>
      <c r="D4" s="81"/>
      <c r="E4" s="81"/>
      <c r="F4" s="81"/>
    </row>
    <row r="5" spans="1:7" ht="15.75" customHeight="1" thickBot="1">
      <c r="A5" s="55" t="str">
        <f>'(A.1) Budget-Financial'!A5</f>
        <v>Period:</v>
      </c>
      <c r="B5" s="85">
        <f>'(A.1) Budget-Financial'!B5:F5</f>
        <v>0</v>
      </c>
      <c r="C5" s="85"/>
      <c r="D5" s="85"/>
      <c r="E5" s="85"/>
      <c r="F5" s="85"/>
    </row>
    <row r="6" spans="1:7" ht="30" customHeight="1">
      <c r="A6" s="95"/>
      <c r="B6" s="95"/>
      <c r="C6" s="95"/>
      <c r="D6" s="95"/>
      <c r="E6" s="95"/>
      <c r="F6" s="95"/>
    </row>
    <row r="7" spans="1:7" ht="18.75" thickBot="1">
      <c r="A7" s="92" t="s">
        <v>13</v>
      </c>
      <c r="B7" s="93"/>
      <c r="C7" s="93"/>
      <c r="D7" s="93"/>
      <c r="E7" s="94"/>
      <c r="F7" s="59"/>
    </row>
    <row r="8" spans="1:7" ht="15" customHeight="1">
      <c r="A8" s="45" t="s">
        <v>78</v>
      </c>
      <c r="B8" s="56" t="s">
        <v>79</v>
      </c>
      <c r="C8" s="56" t="s">
        <v>80</v>
      </c>
      <c r="D8" s="56" t="s">
        <v>81</v>
      </c>
      <c r="E8" s="56" t="s">
        <v>82</v>
      </c>
      <c r="F8" s="44"/>
    </row>
    <row r="9" spans="1:7" ht="15" customHeight="1">
      <c r="A9" s="57"/>
      <c r="B9" s="51"/>
      <c r="C9" s="51"/>
      <c r="D9" s="51"/>
      <c r="E9" s="51"/>
      <c r="F9" s="44"/>
    </row>
    <row r="10" spans="1:7" ht="15" customHeight="1">
      <c r="A10" s="57"/>
      <c r="B10" s="51"/>
      <c r="C10" s="51"/>
      <c r="D10" s="51"/>
      <c r="E10" s="51"/>
      <c r="F10" s="44"/>
    </row>
    <row r="11" spans="1:7" ht="15" customHeight="1">
      <c r="A11" s="57"/>
      <c r="B11" s="51"/>
      <c r="C11" s="51"/>
      <c r="D11" s="51"/>
      <c r="E11" s="51"/>
      <c r="F11" s="44"/>
    </row>
    <row r="12" spans="1:7" ht="15" customHeight="1">
      <c r="A12" s="57"/>
      <c r="B12" s="51"/>
      <c r="C12" s="51"/>
      <c r="D12" s="51"/>
      <c r="E12" s="51"/>
      <c r="F12" s="44"/>
    </row>
    <row r="13" spans="1:7" ht="15" customHeight="1">
      <c r="A13" s="57"/>
      <c r="B13" s="51"/>
      <c r="C13" s="51"/>
      <c r="D13" s="51"/>
      <c r="E13" s="51"/>
      <c r="F13" s="44"/>
    </row>
    <row r="14" spans="1:7" ht="15" customHeight="1">
      <c r="A14" s="57"/>
      <c r="B14" s="51"/>
      <c r="C14" s="51"/>
      <c r="D14" s="51"/>
      <c r="E14" s="51"/>
      <c r="F14" s="44"/>
    </row>
    <row r="15" spans="1:7" ht="15" customHeight="1">
      <c r="A15" s="57"/>
      <c r="B15" s="51"/>
      <c r="C15" s="51"/>
      <c r="D15" s="51"/>
      <c r="E15" s="51"/>
      <c r="F15" s="44"/>
    </row>
    <row r="16" spans="1:7" ht="15" customHeight="1">
      <c r="A16" s="57"/>
      <c r="B16" s="51"/>
      <c r="C16" s="51"/>
      <c r="D16" s="51"/>
      <c r="E16" s="51"/>
      <c r="F16" s="44"/>
    </row>
    <row r="17" spans="1:6" ht="15" customHeight="1">
      <c r="A17" s="57"/>
      <c r="B17" s="51"/>
      <c r="C17" s="51"/>
      <c r="D17" s="51"/>
      <c r="E17" s="51"/>
      <c r="F17" s="44"/>
    </row>
    <row r="18" spans="1:6" ht="15" customHeight="1">
      <c r="A18" s="57"/>
      <c r="B18" s="51"/>
      <c r="C18" s="51"/>
      <c r="D18" s="51"/>
      <c r="E18" s="51"/>
      <c r="F18" s="44"/>
    </row>
    <row r="19" spans="1:6" ht="15.75" customHeight="1" thickBot="1">
      <c r="A19" s="58" t="s">
        <v>83</v>
      </c>
      <c r="B19" s="52">
        <f>SUM(B9:B18)</f>
        <v>0</v>
      </c>
      <c r="C19" s="52">
        <f t="shared" ref="C19:E19" si="0">SUM(C9:C18)</f>
        <v>0</v>
      </c>
      <c r="D19" s="52">
        <f t="shared" si="0"/>
        <v>0</v>
      </c>
      <c r="E19" s="52">
        <f t="shared" si="0"/>
        <v>0</v>
      </c>
      <c r="F19" s="44"/>
    </row>
    <row r="20" spans="1:6" ht="18.75" thickBot="1">
      <c r="A20" s="89" t="s">
        <v>15</v>
      </c>
      <c r="B20" s="90"/>
      <c r="C20" s="90"/>
      <c r="D20" s="90"/>
      <c r="E20" s="91"/>
      <c r="F20" s="44"/>
    </row>
    <row r="21" spans="1:6" ht="25.5">
      <c r="A21" s="45" t="s">
        <v>84</v>
      </c>
      <c r="B21" s="31" t="s">
        <v>85</v>
      </c>
      <c r="C21" s="31" t="s">
        <v>86</v>
      </c>
      <c r="D21" s="86"/>
      <c r="E21" s="86"/>
      <c r="F21" s="46"/>
    </row>
    <row r="22" spans="1:6">
      <c r="A22" s="57"/>
      <c r="B22" s="51"/>
      <c r="C22" s="51"/>
      <c r="D22" s="87"/>
      <c r="E22" s="87"/>
      <c r="F22" s="46"/>
    </row>
    <row r="23" spans="1:6">
      <c r="A23" s="57"/>
      <c r="B23" s="51"/>
      <c r="C23" s="51"/>
      <c r="D23" s="87"/>
      <c r="E23" s="87"/>
      <c r="F23" s="46"/>
    </row>
    <row r="24" spans="1:6">
      <c r="A24" s="57"/>
      <c r="B24" s="51"/>
      <c r="C24" s="51"/>
      <c r="D24" s="87"/>
      <c r="E24" s="87"/>
      <c r="F24" s="46"/>
    </row>
    <row r="25" spans="1:6">
      <c r="A25" s="57"/>
      <c r="B25" s="51"/>
      <c r="C25" s="51"/>
      <c r="D25" s="87"/>
      <c r="E25" s="87"/>
      <c r="F25" s="46"/>
    </row>
    <row r="26" spans="1:6">
      <c r="A26" s="57"/>
      <c r="B26" s="51"/>
      <c r="C26" s="51"/>
      <c r="D26" s="87"/>
      <c r="E26" s="87"/>
      <c r="F26" s="46"/>
    </row>
    <row r="27" spans="1:6">
      <c r="A27" s="57"/>
      <c r="B27" s="51"/>
      <c r="C27" s="51"/>
      <c r="D27" s="87"/>
      <c r="E27" s="87"/>
      <c r="F27" s="46"/>
    </row>
    <row r="28" spans="1:6">
      <c r="A28" s="57"/>
      <c r="B28" s="51"/>
      <c r="C28" s="51"/>
      <c r="D28" s="87"/>
      <c r="E28" s="87"/>
      <c r="F28" s="46"/>
    </row>
    <row r="29" spans="1:6">
      <c r="A29" s="57"/>
      <c r="B29" s="51"/>
      <c r="C29" s="51"/>
      <c r="D29" s="87"/>
      <c r="E29" s="87"/>
      <c r="F29" s="46"/>
    </row>
    <row r="30" spans="1:6">
      <c r="A30" s="57"/>
      <c r="B30" s="51"/>
      <c r="C30" s="51"/>
      <c r="D30" s="87"/>
      <c r="E30" s="87"/>
      <c r="F30" s="46"/>
    </row>
    <row r="31" spans="1:6">
      <c r="A31" s="57"/>
      <c r="B31" s="51"/>
      <c r="C31" s="51"/>
      <c r="D31" s="87"/>
      <c r="E31" s="87"/>
      <c r="F31" s="46"/>
    </row>
    <row r="32" spans="1:6" ht="15.75" thickBot="1">
      <c r="A32" s="58" t="s">
        <v>83</v>
      </c>
      <c r="B32" s="52">
        <f>SUM(B22:B31)</f>
        <v>0</v>
      </c>
      <c r="C32" s="52">
        <f>SUM(C22:C31)</f>
        <v>0</v>
      </c>
      <c r="D32" s="88"/>
      <c r="E32" s="88"/>
      <c r="F32" s="47"/>
    </row>
  </sheetData>
  <sheetProtection selectLockedCells="1"/>
  <dataConsolidate/>
  <mergeCells count="9">
    <mergeCell ref="D21:E32"/>
    <mergeCell ref="A20:E20"/>
    <mergeCell ref="A7:E7"/>
    <mergeCell ref="B3:F3"/>
    <mergeCell ref="B1:F1"/>
    <mergeCell ref="B2:F2"/>
    <mergeCell ref="B4:F4"/>
    <mergeCell ref="B5:F5"/>
    <mergeCell ref="A6:F6"/>
  </mergeCells>
  <dataValidations count="6">
    <dataValidation type="list" allowBlank="1" showInputMessage="1" showErrorMessage="1" sqref="B4" xr:uid="{8408EE2C-0D3E-462C-A4A6-A1A9ED0AE631}">
      <formula1>"Select PHN, Country WA, Perth North, Perth South"</formula1>
    </dataValidation>
    <dataValidation type="list" allowBlank="1" showInputMessage="1" showErrorMessage="1" sqref="B5" xr:uid="{294DD2BB-C714-4585-AE9B-44956396D41B}">
      <formula1>"Select Financial Year, Financial Year 2018/19, Financial Year 2019/20, Financial Year 2020/21"</formula1>
    </dataValidation>
    <dataValidation type="textLength" allowBlank="1" showInputMessage="1" showErrorMessage="1" sqref="A1:A2 B3" xr:uid="{CC5F8AD0-6FBC-40CE-9B20-702E81C3C68B}">
      <formula1>0</formula1>
      <formula2>500</formula2>
    </dataValidation>
    <dataValidation allowBlank="1" showInputMessage="1" showErrorMessage="1" errorTitle="Input Whole Number only" promptTitle="Input Whole Number only" sqref="A9:A19 A22:A32 B19:E19 B32:C32" xr:uid="{B93E53C6-D8DB-48C7-B4E2-77F0A157202F}"/>
    <dataValidation type="whole" allowBlank="1" showInputMessage="1" showErrorMessage="1" sqref="B9:B18 B22:C31 D9:D18" xr:uid="{3E546C44-73B1-4A8C-9417-82F501280E92}">
      <formula1>0</formula1>
      <formula2>9999999999999</formula2>
    </dataValidation>
    <dataValidation type="decimal" allowBlank="1" showInputMessage="1" showErrorMessage="1" sqref="C9:C18 E9:E18" xr:uid="{23E8E646-9EE4-4AED-A7A6-B6E5CC996604}">
      <formula1>0</formula1>
      <formula2>99999999999</formula2>
    </dataValidation>
  </dataValidations>
  <printOptions horizontalCentered="1"/>
  <pageMargins left="0.23622047244094491" right="0.23622047244094491" top="0.74803149606299213" bottom="0.74803149606299213" header="0.31496062992125984" footer="0.31496062992125984"/>
  <pageSetup paperSize="9" scale="81" fitToHeight="2"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0BE9-2D9E-4632-91C8-F0726CE89308}">
  <sheetPr codeName="Sheet3">
    <pageSetUpPr fitToPage="1"/>
  </sheetPr>
  <dimension ref="A1:F71"/>
  <sheetViews>
    <sheetView view="pageBreakPreview" zoomScaleNormal="100" zoomScaleSheetLayoutView="100" workbookViewId="0">
      <pane ySplit="5" topLeftCell="A6" activePane="bottomLeft" state="frozen"/>
      <selection pane="bottomLeft" activeCell="B2" sqref="B2:F2"/>
    </sheetView>
  </sheetViews>
  <sheetFormatPr defaultColWidth="9.140625" defaultRowHeight="15"/>
  <cols>
    <col min="1" max="1" width="61.5703125" customWidth="1"/>
    <col min="2" max="4" width="14.5703125" customWidth="1"/>
    <col min="5" max="5" width="9.85546875" customWidth="1"/>
    <col min="6" max="6" width="50.5703125" customWidth="1"/>
  </cols>
  <sheetData>
    <row r="1" spans="1:6" ht="23.25">
      <c r="A1" s="53" t="str">
        <f>'(A.1) Budget-Financial'!A1</f>
        <v>Agreement:</v>
      </c>
      <c r="B1" s="79">
        <f>'(A.1) Budget-Financial'!B1</f>
        <v>0</v>
      </c>
      <c r="C1" s="79"/>
      <c r="D1" s="79"/>
      <c r="E1" s="79"/>
      <c r="F1" s="79"/>
    </row>
    <row r="2" spans="1:6">
      <c r="A2" s="54" t="str">
        <f>'(A.1) Budget-Financial'!A2</f>
        <v>Activity Title:</v>
      </c>
      <c r="B2" s="81" t="str">
        <f>'(A.1) Budget-Financial'!B2</f>
        <v xml:space="preserve">Youth Enhanced Services – Perth South PHN </v>
      </c>
      <c r="C2" s="81"/>
      <c r="D2" s="81"/>
      <c r="E2" s="81"/>
      <c r="F2" s="81"/>
    </row>
    <row r="3" spans="1:6">
      <c r="A3" s="54" t="str">
        <f>'(A.1) Budget-Financial'!A3</f>
        <v>Contractor Name:</v>
      </c>
      <c r="B3" s="81">
        <f>'(A.1) Budget-Financial'!B3</f>
        <v>0</v>
      </c>
      <c r="C3" s="81"/>
      <c r="D3" s="81"/>
      <c r="E3" s="81"/>
      <c r="F3" s="81"/>
    </row>
    <row r="4" spans="1:6">
      <c r="A4" s="54" t="str">
        <f>'(A.1) Budget-Financial'!A4</f>
        <v>Primary Health Network:</v>
      </c>
      <c r="B4" s="81" t="str">
        <f>'(A.1) Budget-Financial'!B4</f>
        <v>Perth South</v>
      </c>
      <c r="C4" s="81"/>
      <c r="D4" s="81"/>
      <c r="E4" s="81"/>
      <c r="F4" s="81"/>
    </row>
    <row r="5" spans="1:6" ht="15.75" thickBot="1">
      <c r="A5" s="55" t="str">
        <f>'(A.1) Budget-Financial'!A5</f>
        <v>Period:</v>
      </c>
      <c r="B5" s="96">
        <f>'(A.1) Budget-Financial'!B5</f>
        <v>0</v>
      </c>
      <c r="C5" s="96"/>
      <c r="D5" s="96"/>
      <c r="E5" s="96"/>
      <c r="F5" s="96"/>
    </row>
    <row r="6" spans="1:6" ht="30" customHeight="1">
      <c r="A6" s="82" t="s">
        <v>87</v>
      </c>
      <c r="B6" s="83"/>
      <c r="C6" s="83"/>
      <c r="D6" s="83"/>
      <c r="E6" s="83"/>
      <c r="F6" s="84"/>
    </row>
    <row r="7" spans="1:6" ht="18.75" thickBot="1">
      <c r="A7" s="97" t="s">
        <v>88</v>
      </c>
      <c r="B7" s="97"/>
      <c r="C7" s="97"/>
      <c r="D7" s="97"/>
      <c r="E7" s="97"/>
      <c r="F7" s="97"/>
    </row>
    <row r="8" spans="1:6">
      <c r="A8" s="35" t="str">
        <f>'(A.1) Budget-Financial'!A8</f>
        <v>Allocated Fees (Fee streams)</v>
      </c>
      <c r="B8" s="14" t="s">
        <v>89</v>
      </c>
      <c r="C8" s="14" t="s">
        <v>90</v>
      </c>
      <c r="D8" s="98"/>
      <c r="E8" s="98"/>
      <c r="F8" s="98"/>
    </row>
    <row r="9" spans="1:6">
      <c r="A9" s="25" t="str">
        <f>'(A.1) Budget-Financial'!A9</f>
        <v>Mental Health and Suicide Prevention (MHSP)</v>
      </c>
      <c r="B9" s="60">
        <f>'(A.1) Budget-Financial'!B9/2</f>
        <v>806205</v>
      </c>
      <c r="C9" s="60">
        <f t="shared" ref="C9:C13" si="0">B9</f>
        <v>806205</v>
      </c>
      <c r="D9" s="99"/>
      <c r="E9" s="99"/>
      <c r="F9" s="99"/>
    </row>
    <row r="10" spans="1:6">
      <c r="A10" s="26" t="str">
        <f>'(A.1) Budget-Financial'!A10</f>
        <v>Sub-total allocated Fees</v>
      </c>
      <c r="B10" s="60">
        <f>SUM(B9:B9)</f>
        <v>806205</v>
      </c>
      <c r="C10" s="60">
        <f t="shared" si="0"/>
        <v>806205</v>
      </c>
      <c r="D10" s="99"/>
      <c r="E10" s="99"/>
      <c r="F10" s="99"/>
    </row>
    <row r="11" spans="1:6">
      <c r="A11" s="25" t="str">
        <f>'(A.1) Budget-Financial'!A11</f>
        <v>Approved unspent Fees ("carry over")</v>
      </c>
      <c r="B11" s="60">
        <f>'(A.1) Budget-Financial'!B11/2</f>
        <v>0</v>
      </c>
      <c r="C11" s="60">
        <f t="shared" si="0"/>
        <v>0</v>
      </c>
      <c r="D11" s="99"/>
      <c r="E11" s="99"/>
      <c r="F11" s="99"/>
    </row>
    <row r="12" spans="1:6">
      <c r="A12" s="25" t="str">
        <f>'(A.1) Budget-Financial'!A12</f>
        <v>Interest accumulated</v>
      </c>
      <c r="B12" s="60">
        <f>'(A.1) Budget-Financial'!B12/2</f>
        <v>0</v>
      </c>
      <c r="C12" s="57">
        <f t="shared" si="0"/>
        <v>0</v>
      </c>
      <c r="D12" s="99"/>
      <c r="E12" s="99"/>
      <c r="F12" s="99"/>
    </row>
    <row r="13" spans="1:6">
      <c r="A13" s="26" t="str">
        <f>'(A.1) Budget-Financial'!A13</f>
        <v>Sub-total other allocated Fees</v>
      </c>
      <c r="B13" s="60">
        <f>SUM(B11:B12)</f>
        <v>0</v>
      </c>
      <c r="C13" s="60">
        <f t="shared" si="0"/>
        <v>0</v>
      </c>
      <c r="D13" s="99"/>
      <c r="E13" s="99"/>
      <c r="F13" s="99"/>
    </row>
    <row r="14" spans="1:6">
      <c r="A14" s="27" t="str">
        <f>'(A.1) Budget-Financial'!A14</f>
        <v>Total allocated Fees</v>
      </c>
      <c r="B14" s="61">
        <f>B10+B13</f>
        <v>806205</v>
      </c>
      <c r="C14" s="61">
        <f t="shared" ref="C14" si="1">B14</f>
        <v>806205</v>
      </c>
      <c r="D14" s="99"/>
      <c r="E14" s="99"/>
      <c r="F14" s="99"/>
    </row>
    <row r="15" spans="1:6">
      <c r="A15" s="100" t="str">
        <f>'(A.1) Budget-Financial'!A15</f>
        <v>Expenses</v>
      </c>
      <c r="B15" s="100"/>
      <c r="C15" s="100"/>
      <c r="D15" s="100"/>
      <c r="E15" s="100"/>
      <c r="F15" s="100"/>
    </row>
    <row r="16" spans="1:6">
      <c r="A16" s="32" t="str">
        <f>'(A.1) Budget-Financial'!A16</f>
        <v>Service delivery</v>
      </c>
      <c r="B16" s="4" t="s">
        <v>89</v>
      </c>
      <c r="C16" s="4" t="s">
        <v>90</v>
      </c>
      <c r="D16" s="5" t="s">
        <v>91</v>
      </c>
      <c r="E16" s="5" t="s">
        <v>92</v>
      </c>
      <c r="F16" s="5" t="s">
        <v>93</v>
      </c>
    </row>
    <row r="17" spans="1:6">
      <c r="A17" s="25" t="str">
        <f>'(A.1) Budget-Financial'!A17</f>
        <v>Salaries (including all on-costs)</v>
      </c>
      <c r="B17" s="60">
        <f>'(A.1) Budget-Financial'!B17/2</f>
        <v>0</v>
      </c>
      <c r="C17" s="57">
        <v>0</v>
      </c>
      <c r="D17" s="60">
        <f t="shared" ref="D17" si="2">B17-C17</f>
        <v>0</v>
      </c>
      <c r="E17" s="29" t="str">
        <f t="shared" ref="E17:E35" si="3">IF(D17=0,"-",(IF(AND(ABS(D17)&gt;=(B17*0.1),ABS(D17)&gt;=($B$52*0.01)),"FLAGGED","-")))</f>
        <v>-</v>
      </c>
      <c r="F17" s="33"/>
    </row>
    <row r="18" spans="1:6">
      <c r="A18" s="25" t="str">
        <f>'(A.1) Budget-Financial'!A18</f>
        <v>Employee professional development, registration and compliance</v>
      </c>
      <c r="B18" s="60">
        <f>'(A.1) Budget-Financial'!B18/2</f>
        <v>0</v>
      </c>
      <c r="C18" s="57">
        <v>0</v>
      </c>
      <c r="D18" s="60">
        <f t="shared" ref="D18:D36" si="4">B18-C18</f>
        <v>0</v>
      </c>
      <c r="E18" s="29" t="str">
        <f t="shared" si="3"/>
        <v>-</v>
      </c>
      <c r="F18" s="33"/>
    </row>
    <row r="19" spans="1:6">
      <c r="A19" s="25" t="str">
        <f>'(A.1) Budget-Financial'!A19</f>
        <v>Clinical supervision</v>
      </c>
      <c r="B19" s="60">
        <f>'(A.1) Budget-Financial'!B19/2</f>
        <v>0</v>
      </c>
      <c r="C19" s="57">
        <v>0</v>
      </c>
      <c r="D19" s="60">
        <f t="shared" si="4"/>
        <v>0</v>
      </c>
      <c r="E19" s="29" t="str">
        <f t="shared" si="3"/>
        <v>-</v>
      </c>
      <c r="F19" s="33"/>
    </row>
    <row r="20" spans="1:6">
      <c r="A20" s="25" t="str">
        <f>'(A.1) Budget-Financial'!A20</f>
        <v>Recruitment</v>
      </c>
      <c r="B20" s="60">
        <f>'(A.1) Budget-Financial'!B20/2</f>
        <v>0</v>
      </c>
      <c r="C20" s="57">
        <v>0</v>
      </c>
      <c r="D20" s="60">
        <f t="shared" si="4"/>
        <v>0</v>
      </c>
      <c r="E20" s="29" t="str">
        <f t="shared" si="3"/>
        <v>-</v>
      </c>
      <c r="F20" s="33"/>
    </row>
    <row r="21" spans="1:6">
      <c r="A21" s="25" t="str">
        <f>'(A.1) Budget-Financial'!A21</f>
        <v>Subcontracted services</v>
      </c>
      <c r="B21" s="60">
        <f>'(A.1) Budget-Financial'!B21/2</f>
        <v>0</v>
      </c>
      <c r="C21" s="57">
        <v>0</v>
      </c>
      <c r="D21" s="60">
        <f t="shared" si="4"/>
        <v>0</v>
      </c>
      <c r="E21" s="29" t="str">
        <f t="shared" si="3"/>
        <v>-</v>
      </c>
      <c r="F21" s="33"/>
    </row>
    <row r="22" spans="1:6">
      <c r="A22" s="25" t="str">
        <f>'(A.1) Budget-Financial'!A22</f>
        <v>Consultants</v>
      </c>
      <c r="B22" s="60">
        <f>'(A.1) Budget-Financial'!B22/2</f>
        <v>0</v>
      </c>
      <c r="C22" s="57">
        <v>0</v>
      </c>
      <c r="D22" s="60">
        <f t="shared" si="4"/>
        <v>0</v>
      </c>
      <c r="E22" s="29" t="str">
        <f t="shared" si="3"/>
        <v>-</v>
      </c>
      <c r="F22" s="33"/>
    </row>
    <row r="23" spans="1:6">
      <c r="A23" s="25" t="str">
        <f>'(A.1) Budget-Financial'!A23</f>
        <v>Vehicle costs</v>
      </c>
      <c r="B23" s="60">
        <f>'(A.1) Budget-Financial'!B23/2</f>
        <v>0</v>
      </c>
      <c r="C23" s="57">
        <v>0</v>
      </c>
      <c r="D23" s="60">
        <f t="shared" si="4"/>
        <v>0</v>
      </c>
      <c r="E23" s="29" t="str">
        <f t="shared" si="3"/>
        <v>-</v>
      </c>
      <c r="F23" s="33"/>
    </row>
    <row r="24" spans="1:6">
      <c r="A24" s="25" t="str">
        <f>'(A.1) Budget-Financial'!A24</f>
        <v>Travel (including accommodation and meals)</v>
      </c>
      <c r="B24" s="60">
        <f>'(A.1) Budget-Financial'!B24/2</f>
        <v>0</v>
      </c>
      <c r="C24" s="57">
        <v>0</v>
      </c>
      <c r="D24" s="60">
        <f t="shared" si="4"/>
        <v>0</v>
      </c>
      <c r="E24" s="29" t="str">
        <f t="shared" si="3"/>
        <v>-</v>
      </c>
      <c r="F24" s="33"/>
    </row>
    <row r="25" spans="1:6">
      <c r="A25" s="25" t="str">
        <f>'(A.1) Budget-Financial'!A25</f>
        <v>Rent including outgoings, service specific (i.e. consulting rooms)</v>
      </c>
      <c r="B25" s="60">
        <f>'(A.1) Budget-Financial'!B25/2</f>
        <v>0</v>
      </c>
      <c r="C25" s="57">
        <v>0</v>
      </c>
      <c r="D25" s="60">
        <f t="shared" si="4"/>
        <v>0</v>
      </c>
      <c r="E25" s="29" t="str">
        <f t="shared" si="3"/>
        <v>-</v>
      </c>
      <c r="F25" s="33"/>
    </row>
    <row r="26" spans="1:6">
      <c r="A26" s="25" t="str">
        <f>'(A.1) Budget-Financial'!A26</f>
        <v>Telecommunications &amp; IT (hardware, software, access and support)</v>
      </c>
      <c r="B26" s="60">
        <f>'(A.1) Budget-Financial'!B26/2</f>
        <v>0</v>
      </c>
      <c r="C26" s="57">
        <v>0</v>
      </c>
      <c r="D26" s="60">
        <f t="shared" si="4"/>
        <v>0</v>
      </c>
      <c r="E26" s="29" t="str">
        <f t="shared" si="3"/>
        <v>-</v>
      </c>
      <c r="F26" s="33"/>
    </row>
    <row r="27" spans="1:6">
      <c r="A27" s="25" t="str">
        <f>'(A.1) Budget-Financial'!A27</f>
        <v>Promotional materials, development production and distribution</v>
      </c>
      <c r="B27" s="60">
        <f>'(A.1) Budget-Financial'!B27/2</f>
        <v>0</v>
      </c>
      <c r="C27" s="57">
        <v>0</v>
      </c>
      <c r="D27" s="60">
        <f t="shared" si="4"/>
        <v>0</v>
      </c>
      <c r="E27" s="29" t="str">
        <f t="shared" si="3"/>
        <v>-</v>
      </c>
      <c r="F27" s="33"/>
    </row>
    <row r="28" spans="1:6">
      <c r="A28" s="25" t="str">
        <f>'(A.1) Budget-Financial'!A28</f>
        <v>Meetings/events (venue/equipment hire, catering)</v>
      </c>
      <c r="B28" s="60">
        <f>'(A.1) Budget-Financial'!B28/2</f>
        <v>0</v>
      </c>
      <c r="C28" s="57">
        <v>0</v>
      </c>
      <c r="D28" s="60">
        <f t="shared" si="4"/>
        <v>0</v>
      </c>
      <c r="E28" s="29" t="str">
        <f t="shared" si="3"/>
        <v>-</v>
      </c>
      <c r="F28" s="33"/>
    </row>
    <row r="29" spans="1:6">
      <c r="A29" s="25" t="str">
        <f>'(A.1) Budget-Financial'!A29</f>
        <v>Subscriptions/memberships</v>
      </c>
      <c r="B29" s="60">
        <f>'(A.1) Budget-Financial'!B29/2</f>
        <v>0</v>
      </c>
      <c r="C29" s="57">
        <v>0</v>
      </c>
      <c r="D29" s="60">
        <f t="shared" si="4"/>
        <v>0</v>
      </c>
      <c r="E29" s="29" t="str">
        <f t="shared" si="3"/>
        <v>-</v>
      </c>
      <c r="F29" s="33"/>
    </row>
    <row r="30" spans="1:6">
      <c r="A30" s="25" t="str">
        <f>'(A.1) Budget-Financial'!A30</f>
        <v>Professional indemnity insurance</v>
      </c>
      <c r="B30" s="60">
        <f>'(A.1) Budget-Financial'!B30/2</f>
        <v>0</v>
      </c>
      <c r="C30" s="57">
        <v>0</v>
      </c>
      <c r="D30" s="60">
        <f t="shared" si="4"/>
        <v>0</v>
      </c>
      <c r="E30" s="29" t="str">
        <f t="shared" si="3"/>
        <v>-</v>
      </c>
      <c r="F30" s="33"/>
    </row>
    <row r="31" spans="1:6">
      <c r="A31" s="25" t="str">
        <f>'(A.1) Budget-Financial'!A31</f>
        <v>[type over with additional lines if required]</v>
      </c>
      <c r="B31" s="60">
        <f>'(A.1) Budget-Financial'!B31/2</f>
        <v>0</v>
      </c>
      <c r="C31" s="57">
        <v>0</v>
      </c>
      <c r="D31" s="60">
        <f t="shared" ref="D31:D35" si="5">B31-C31</f>
        <v>0</v>
      </c>
      <c r="E31" s="29" t="str">
        <f t="shared" si="3"/>
        <v>-</v>
      </c>
      <c r="F31" s="33"/>
    </row>
    <row r="32" spans="1:6">
      <c r="A32" s="25" t="str">
        <f>'(A.1) Budget-Financial'!A32</f>
        <v>[type over with additional lines if required]</v>
      </c>
      <c r="B32" s="60">
        <f>'(A.1) Budget-Financial'!B32/2</f>
        <v>0</v>
      </c>
      <c r="C32" s="57">
        <v>0</v>
      </c>
      <c r="D32" s="60">
        <f t="shared" si="5"/>
        <v>0</v>
      </c>
      <c r="E32" s="29" t="str">
        <f t="shared" si="3"/>
        <v>-</v>
      </c>
      <c r="F32" s="33"/>
    </row>
    <row r="33" spans="1:6">
      <c r="A33" s="25" t="str">
        <f>'(A.1) Budget-Financial'!A33</f>
        <v>[type over with additional lines if required]</v>
      </c>
      <c r="B33" s="60">
        <f>'(A.1) Budget-Financial'!B33/2</f>
        <v>0</v>
      </c>
      <c r="C33" s="57">
        <v>0</v>
      </c>
      <c r="D33" s="60">
        <f t="shared" si="5"/>
        <v>0</v>
      </c>
      <c r="E33" s="29" t="str">
        <f t="shared" si="3"/>
        <v>-</v>
      </c>
      <c r="F33" s="33"/>
    </row>
    <row r="34" spans="1:6">
      <c r="A34" s="25" t="str">
        <f>'(A.1) Budget-Financial'!A34</f>
        <v>[type over with additional lines if required]</v>
      </c>
      <c r="B34" s="60">
        <f>'(A.1) Budget-Financial'!B34/2</f>
        <v>0</v>
      </c>
      <c r="C34" s="57">
        <v>0</v>
      </c>
      <c r="D34" s="60">
        <f t="shared" si="5"/>
        <v>0</v>
      </c>
      <c r="E34" s="29" t="str">
        <f t="shared" si="3"/>
        <v>-</v>
      </c>
      <c r="F34" s="33"/>
    </row>
    <row r="35" spans="1:6">
      <c r="A35" s="25" t="str">
        <f>'(A.1) Budget-Financial'!A35</f>
        <v>[type over with additional lines if required]</v>
      </c>
      <c r="B35" s="60">
        <f>'(A.1) Budget-Financial'!B35/2</f>
        <v>0</v>
      </c>
      <c r="C35" s="57">
        <v>0</v>
      </c>
      <c r="D35" s="60">
        <f t="shared" si="5"/>
        <v>0</v>
      </c>
      <c r="E35" s="29" t="str">
        <f t="shared" si="3"/>
        <v>-</v>
      </c>
      <c r="F35" s="33"/>
    </row>
    <row r="36" spans="1:6">
      <c r="A36" s="26" t="str">
        <f>'(A.1) Budget-Financial'!A36</f>
        <v>Sub total service delivery expenses</v>
      </c>
      <c r="B36" s="60">
        <f>SUM(B17:B35)</f>
        <v>0</v>
      </c>
      <c r="C36" s="60">
        <f>SUM(C17:C35)</f>
        <v>0</v>
      </c>
      <c r="D36" s="60">
        <f t="shared" si="4"/>
        <v>0</v>
      </c>
      <c r="E36" s="16"/>
      <c r="F36" s="71"/>
    </row>
    <row r="37" spans="1:6">
      <c r="A37" s="28" t="str">
        <f>'(A.1) Budget-Financial'!A37</f>
        <v>Administration</v>
      </c>
      <c r="B37" s="4" t="s">
        <v>89</v>
      </c>
      <c r="C37" s="4" t="s">
        <v>90</v>
      </c>
      <c r="D37" s="5" t="s">
        <v>91</v>
      </c>
      <c r="E37" s="5" t="s">
        <v>92</v>
      </c>
      <c r="F37" s="5" t="s">
        <v>93</v>
      </c>
    </row>
    <row r="38" spans="1:6">
      <c r="A38" s="25" t="str">
        <f>'(A.1) Budget-Financial'!A38</f>
        <v>Administration - Salaries (including all on-costs)</v>
      </c>
      <c r="B38" s="60">
        <f>'(A.1) Budget-Financial'!B38/2</f>
        <v>0</v>
      </c>
      <c r="C38" s="57">
        <v>0</v>
      </c>
      <c r="D38" s="60">
        <f t="shared" ref="D38:D45" si="6">B38-C38</f>
        <v>0</v>
      </c>
      <c r="E38" s="29" t="str">
        <f t="shared" ref="E38:E45" si="7">IF(D38=0,"-",(IF(AND(ABS(D38)&gt;=(B38*0.1),ABS(D38)&gt;=($B$52*0.01)),"FLAGGED","-")))</f>
        <v>-</v>
      </c>
      <c r="F38" s="33"/>
    </row>
    <row r="39" spans="1:6">
      <c r="A39" s="25" t="str">
        <f>'(A.1) Budget-Financial'!A39</f>
        <v>Administration - Recruitment</v>
      </c>
      <c r="B39" s="60">
        <f>'(A.1) Budget-Financial'!B39/2</f>
        <v>0</v>
      </c>
      <c r="C39" s="57">
        <v>0</v>
      </c>
      <c r="D39" s="60">
        <f t="shared" si="6"/>
        <v>0</v>
      </c>
      <c r="E39" s="29" t="str">
        <f t="shared" si="7"/>
        <v>-</v>
      </c>
      <c r="F39" s="33"/>
    </row>
    <row r="40" spans="1:6">
      <c r="A40" s="25" t="str">
        <f>'(A.1) Budget-Financial'!A40</f>
        <v>Administration - Vehicle costs</v>
      </c>
      <c r="B40" s="60">
        <f>'(A.1) Budget-Financial'!B40/2</f>
        <v>0</v>
      </c>
      <c r="C40" s="57">
        <v>0</v>
      </c>
      <c r="D40" s="60">
        <f t="shared" si="6"/>
        <v>0</v>
      </c>
      <c r="E40" s="29" t="str">
        <f t="shared" si="7"/>
        <v>-</v>
      </c>
      <c r="F40" s="33"/>
    </row>
    <row r="41" spans="1:6">
      <c r="A41" s="25" t="str">
        <f>'(A.1) Budget-Financial'!A41</f>
        <v>Administration - Rent including outgoings (general office)</v>
      </c>
      <c r="B41" s="60">
        <f>'(A.1) Budget-Financial'!B41/2</f>
        <v>0</v>
      </c>
      <c r="C41" s="57">
        <v>0</v>
      </c>
      <c r="D41" s="60">
        <f t="shared" si="6"/>
        <v>0</v>
      </c>
      <c r="E41" s="29" t="str">
        <f t="shared" si="7"/>
        <v>-</v>
      </c>
      <c r="F41" s="33"/>
    </row>
    <row r="42" spans="1:6" ht="25.5">
      <c r="A42" s="25" t="str">
        <f>'(A.1) Budget-Financial'!A42</f>
        <v>Administration - Telecommunications &amp; IT (hardware, software, access and support)</v>
      </c>
      <c r="B42" s="60">
        <f>'(A.1) Budget-Financial'!B42/2</f>
        <v>0</v>
      </c>
      <c r="C42" s="57">
        <v>0</v>
      </c>
      <c r="D42" s="60">
        <f t="shared" si="6"/>
        <v>0</v>
      </c>
      <c r="E42" s="29" t="str">
        <f t="shared" si="7"/>
        <v>-</v>
      </c>
      <c r="F42" s="33"/>
    </row>
    <row r="43" spans="1:6">
      <c r="A43" s="25" t="str">
        <f>'(A.1) Budget-Financial'!A43</f>
        <v>Consumables, stationary, postage, freight</v>
      </c>
      <c r="B43" s="60">
        <f>'(A.1) Budget-Financial'!B43/2</f>
        <v>0</v>
      </c>
      <c r="C43" s="57">
        <v>0</v>
      </c>
      <c r="D43" s="60">
        <f t="shared" si="6"/>
        <v>0</v>
      </c>
      <c r="E43" s="29" t="str">
        <f t="shared" si="7"/>
        <v>-</v>
      </c>
      <c r="F43" s="33"/>
    </row>
    <row r="44" spans="1:6">
      <c r="A44" s="25" t="str">
        <f>'(A.1) Budget-Financial'!A44</f>
        <v>Audit Fees</v>
      </c>
      <c r="B44" s="60">
        <f>'(A.1) Budget-Financial'!B44/2</f>
        <v>0</v>
      </c>
      <c r="C44" s="57">
        <v>0</v>
      </c>
      <c r="D44" s="60">
        <f t="shared" si="6"/>
        <v>0</v>
      </c>
      <c r="E44" s="29" t="str">
        <f t="shared" si="7"/>
        <v>-</v>
      </c>
      <c r="F44" s="33"/>
    </row>
    <row r="45" spans="1:6">
      <c r="A45" s="25" t="str">
        <f>'(A.1) Budget-Financial'!A45</f>
        <v>Insurances (all others)</v>
      </c>
      <c r="B45" s="60">
        <f>'(A.1) Budget-Financial'!B45/2</f>
        <v>0</v>
      </c>
      <c r="C45" s="57">
        <v>0</v>
      </c>
      <c r="D45" s="60">
        <f t="shared" si="6"/>
        <v>0</v>
      </c>
      <c r="E45" s="29" t="str">
        <f t="shared" si="7"/>
        <v>-</v>
      </c>
      <c r="F45" s="33"/>
    </row>
    <row r="46" spans="1:6">
      <c r="A46" s="25" t="str">
        <f>'(A.1) Budget-Financial'!A46</f>
        <v>[type over with additional lines if required]</v>
      </c>
      <c r="B46" s="60">
        <f>'(A.1) Budget-Financial'!B46/2</f>
        <v>0</v>
      </c>
      <c r="C46" s="57">
        <v>0</v>
      </c>
      <c r="D46" s="60">
        <f t="shared" ref="D46:D50" si="8">B46-C46</f>
        <v>0</v>
      </c>
      <c r="E46" s="29" t="str">
        <f t="shared" ref="E46:E50" si="9">IF(D46=0,"-",(IF(AND(ABS(D46)&gt;=(B46*0.1),ABS(D46)&gt;=($B$52*0.01)),"FLAGGED","-")))</f>
        <v>-</v>
      </c>
      <c r="F46" s="33"/>
    </row>
    <row r="47" spans="1:6">
      <c r="A47" s="25" t="str">
        <f>'(A.1) Budget-Financial'!A47</f>
        <v>[type over with additional lines if required]</v>
      </c>
      <c r="B47" s="60">
        <f>'(A.1) Budget-Financial'!B47/2</f>
        <v>0</v>
      </c>
      <c r="C47" s="57">
        <v>0</v>
      </c>
      <c r="D47" s="60">
        <f t="shared" si="8"/>
        <v>0</v>
      </c>
      <c r="E47" s="29" t="str">
        <f t="shared" si="9"/>
        <v>-</v>
      </c>
      <c r="F47" s="33"/>
    </row>
    <row r="48" spans="1:6">
      <c r="A48" s="25" t="str">
        <f>'(A.1) Budget-Financial'!A48</f>
        <v>[type over with additional lines if required]</v>
      </c>
      <c r="B48" s="60">
        <f>'(A.1) Budget-Financial'!B48/2</f>
        <v>0</v>
      </c>
      <c r="C48" s="57">
        <v>0</v>
      </c>
      <c r="D48" s="60">
        <f t="shared" si="8"/>
        <v>0</v>
      </c>
      <c r="E48" s="29" t="str">
        <f t="shared" si="9"/>
        <v>-</v>
      </c>
      <c r="F48" s="33"/>
    </row>
    <row r="49" spans="1:6">
      <c r="A49" s="25" t="str">
        <f>'(A.1) Budget-Financial'!A49</f>
        <v>[type over with additional lines if required]</v>
      </c>
      <c r="B49" s="60">
        <f>'(A.1) Budget-Financial'!B49/2</f>
        <v>0</v>
      </c>
      <c r="C49" s="57">
        <v>0</v>
      </c>
      <c r="D49" s="60">
        <f t="shared" si="8"/>
        <v>0</v>
      </c>
      <c r="E49" s="29" t="str">
        <f t="shared" si="9"/>
        <v>-</v>
      </c>
      <c r="F49" s="33"/>
    </row>
    <row r="50" spans="1:6">
      <c r="A50" s="25" t="str">
        <f>'(A.1) Budget-Financial'!A50</f>
        <v>[type over with additional lines if required]</v>
      </c>
      <c r="B50" s="60">
        <f>'(A.1) Budget-Financial'!B50/2</f>
        <v>0</v>
      </c>
      <c r="C50" s="57">
        <v>0</v>
      </c>
      <c r="D50" s="60">
        <f t="shared" si="8"/>
        <v>0</v>
      </c>
      <c r="E50" s="29" t="str">
        <f t="shared" si="9"/>
        <v>-</v>
      </c>
      <c r="F50" s="33"/>
    </row>
    <row r="51" spans="1:6">
      <c r="A51" s="26" t="str">
        <f>'(A.1) Budget-Financial'!A51</f>
        <v>Sub total administration expenses</v>
      </c>
      <c r="B51" s="60">
        <f t="shared" ref="B51:C51" si="10">SUM(B38:B50)</f>
        <v>0</v>
      </c>
      <c r="C51" s="60">
        <f t="shared" si="10"/>
        <v>0</v>
      </c>
      <c r="D51" s="60">
        <f t="shared" ref="D51:D53" si="11">B51-C51</f>
        <v>0</v>
      </c>
      <c r="E51" s="115"/>
      <c r="F51" s="115"/>
    </row>
    <row r="52" spans="1:6">
      <c r="A52" s="27" t="str">
        <f>'(A.1) Budget-Financial'!A52</f>
        <v>Total expenses</v>
      </c>
      <c r="B52" s="61">
        <f>B36+B51</f>
        <v>0</v>
      </c>
      <c r="C52" s="61">
        <f t="shared" ref="C52" si="12">C36+C51</f>
        <v>0</v>
      </c>
      <c r="D52" s="60">
        <f t="shared" si="11"/>
        <v>0</v>
      </c>
      <c r="E52" s="115"/>
      <c r="F52" s="115"/>
    </row>
    <row r="53" spans="1:6">
      <c r="A53" s="27" t="str">
        <f>'(A.1) Budget-Financial'!A53</f>
        <v xml:space="preserve"> Allocated Fees to expenditure surplus/(deficit)</v>
      </c>
      <c r="B53" s="61">
        <f>B14-B52</f>
        <v>806205</v>
      </c>
      <c r="C53" s="61">
        <f>C14-C52</f>
        <v>806205</v>
      </c>
      <c r="D53" s="60">
        <f t="shared" si="11"/>
        <v>0</v>
      </c>
      <c r="E53" s="115"/>
      <c r="F53" s="115"/>
    </row>
    <row r="54" spans="1:6">
      <c r="A54" s="24" t="s">
        <v>94</v>
      </c>
      <c r="B54" s="30" t="s">
        <v>89</v>
      </c>
      <c r="C54" s="30" t="s">
        <v>90</v>
      </c>
      <c r="D54" s="101"/>
      <c r="E54" s="102"/>
      <c r="F54" s="103"/>
    </row>
    <row r="55" spans="1:6">
      <c r="A55" s="25" t="e">
        <f>'(A.1) Budget-Financial'!#REF!</f>
        <v>#REF!</v>
      </c>
      <c r="B55" s="60" t="e">
        <f>IF(#REF!=0,0,(#REF!/B$10)*B$52)</f>
        <v>#REF!</v>
      </c>
      <c r="C55" s="60" t="e">
        <f>IF(#REF!=0,0,(#REF!/C$10)*C$52)</f>
        <v>#REF!</v>
      </c>
      <c r="D55" s="104"/>
      <c r="E55" s="105"/>
      <c r="F55" s="106"/>
    </row>
    <row r="56" spans="1:6">
      <c r="A56" s="25" t="e">
        <f>'(A.1) Budget-Financial'!#REF!</f>
        <v>#REF!</v>
      </c>
      <c r="B56" s="60" t="e">
        <f>IF(#REF!=0,0,(#REF!/B$10)*B$52)</f>
        <v>#REF!</v>
      </c>
      <c r="C56" s="60" t="e">
        <f>IF(#REF!=0,0,(#REF!/C$10)*C$52)</f>
        <v>#REF!</v>
      </c>
      <c r="D56" s="104"/>
      <c r="E56" s="105"/>
      <c r="F56" s="106"/>
    </row>
    <row r="57" spans="1:6">
      <c r="A57" s="25" t="e">
        <f>'(A.1) Budget-Financial'!#REF!</f>
        <v>#REF!</v>
      </c>
      <c r="B57" s="60" t="e">
        <f>IF(#REF!=0,0,(#REF!/B$10)*B$52)</f>
        <v>#REF!</v>
      </c>
      <c r="C57" s="60" t="e">
        <f>IF(#REF!=0,0,(#REF!/C$10)*C$52)</f>
        <v>#REF!</v>
      </c>
      <c r="D57" s="104"/>
      <c r="E57" s="105"/>
      <c r="F57" s="106"/>
    </row>
    <row r="58" spans="1:6">
      <c r="A58" s="25" t="e">
        <f>'(A.1) Budget-Financial'!#REF!</f>
        <v>#REF!</v>
      </c>
      <c r="B58" s="60" t="e">
        <f>IF(#REF!=0,0,(#REF!/B$10)*B$52)</f>
        <v>#REF!</v>
      </c>
      <c r="C58" s="60" t="e">
        <f>IF(#REF!=0,0,(#REF!/C$10)*C$52)</f>
        <v>#REF!</v>
      </c>
      <c r="D58" s="104"/>
      <c r="E58" s="105"/>
      <c r="F58" s="106"/>
    </row>
    <row r="59" spans="1:6">
      <c r="A59" s="25" t="e">
        <f>'(A.1) Budget-Financial'!#REF!</f>
        <v>#REF!</v>
      </c>
      <c r="B59" s="60" t="e">
        <f>IF(#REF!=0,0,(#REF!/B$10)*B$52)</f>
        <v>#REF!</v>
      </c>
      <c r="C59" s="60" t="e">
        <f>IF(#REF!=0,0,(#REF!/C$10)*C$52)</f>
        <v>#REF!</v>
      </c>
      <c r="D59" s="104"/>
      <c r="E59" s="105"/>
      <c r="F59" s="106"/>
    </row>
    <row r="60" spans="1:6">
      <c r="A60" s="25" t="str">
        <f>'(A.1) Budget-Financial'!A9</f>
        <v>Mental Health and Suicide Prevention (MHSP)</v>
      </c>
      <c r="B60" s="60">
        <f>IF(B9=0,0,(B9/B$10)*B$52)</f>
        <v>0</v>
      </c>
      <c r="C60" s="60">
        <f>IF(C9=0,0,(C9/C$10)*C$52)</f>
        <v>0</v>
      </c>
      <c r="D60" s="104"/>
      <c r="E60" s="105"/>
      <c r="F60" s="106"/>
    </row>
    <row r="61" spans="1:6">
      <c r="A61" s="25" t="e">
        <f>'(A.1) Budget-Financial'!#REF!</f>
        <v>#REF!</v>
      </c>
      <c r="B61" s="60" t="e">
        <f>IF(#REF!=0,0,(#REF!/B$10)*B$52)</f>
        <v>#REF!</v>
      </c>
      <c r="C61" s="60" t="e">
        <f>IF(#REF!=0,0,(#REF!/C$10)*C$52)</f>
        <v>#REF!</v>
      </c>
      <c r="D61" s="104"/>
      <c r="E61" s="105"/>
      <c r="F61" s="106"/>
    </row>
    <row r="62" spans="1:6">
      <c r="A62" s="25" t="e">
        <f>'(A.1) Budget-Financial'!#REF!</f>
        <v>#REF!</v>
      </c>
      <c r="B62" s="60" t="e">
        <f>IF(#REF!=0,0,(#REF!/B$10)*B$52)</f>
        <v>#REF!</v>
      </c>
      <c r="C62" s="60" t="e">
        <f>IF(#REF!=0,0,(#REF!/C$10)*C$52)</f>
        <v>#REF!</v>
      </c>
      <c r="D62" s="104"/>
      <c r="E62" s="105"/>
      <c r="F62" s="106"/>
    </row>
    <row r="63" spans="1:6" ht="15.75" thickBot="1">
      <c r="A63" s="36" t="e">
        <f>'(A.1) Budget-Financial'!#REF!</f>
        <v>#REF!</v>
      </c>
      <c r="B63" s="60" t="e">
        <f>IF(#REF!=0,0,(#REF!/B$10)*B$52)</f>
        <v>#REF!</v>
      </c>
      <c r="C63" s="60" t="e">
        <f>IF(#REF!=0,0,(#REF!/C$10)*C$52)</f>
        <v>#REF!</v>
      </c>
      <c r="D63" s="107"/>
      <c r="E63" s="108"/>
      <c r="F63" s="109"/>
    </row>
    <row r="64" spans="1:6" ht="18.75" thickBot="1">
      <c r="A64" s="89" t="s">
        <v>23</v>
      </c>
      <c r="B64" s="90"/>
      <c r="C64" s="90"/>
      <c r="D64" s="90"/>
      <c r="E64" s="90"/>
      <c r="F64" s="91"/>
    </row>
    <row r="65" spans="1:6" ht="15" customHeight="1">
      <c r="A65" s="116" t="s">
        <v>95</v>
      </c>
      <c r="B65" s="117"/>
      <c r="C65" s="117"/>
      <c r="D65" s="117"/>
      <c r="E65" s="117"/>
      <c r="F65" s="118"/>
    </row>
    <row r="66" spans="1:6" ht="67.5" customHeight="1">
      <c r="A66" s="110" t="s">
        <v>96</v>
      </c>
      <c r="B66" s="111"/>
      <c r="C66" s="111"/>
      <c r="D66" s="111"/>
      <c r="E66" s="111"/>
      <c r="F66" s="112"/>
    </row>
    <row r="67" spans="1:6">
      <c r="A67" s="116" t="s">
        <v>97</v>
      </c>
      <c r="B67" s="117"/>
      <c r="C67" s="117"/>
      <c r="D67" s="117"/>
      <c r="E67" s="117"/>
      <c r="F67" s="37"/>
    </row>
    <row r="68" spans="1:6" ht="46.5">
      <c r="A68" s="38" t="s">
        <v>98</v>
      </c>
      <c r="B68" s="113"/>
      <c r="C68" s="113"/>
      <c r="D68" s="113"/>
      <c r="E68" s="113"/>
      <c r="F68" s="37"/>
    </row>
    <row r="69" spans="1:6" ht="31.5">
      <c r="A69" s="38" t="s">
        <v>99</v>
      </c>
      <c r="B69" s="114"/>
      <c r="C69" s="114"/>
      <c r="D69" s="114"/>
      <c r="E69" s="114"/>
      <c r="F69" s="37"/>
    </row>
    <row r="70" spans="1:6" ht="31.5">
      <c r="A70" s="38" t="s">
        <v>100</v>
      </c>
      <c r="B70" s="114"/>
      <c r="C70" s="114"/>
      <c r="D70" s="114"/>
      <c r="E70" s="114"/>
      <c r="F70" s="37"/>
    </row>
    <row r="71" spans="1:6" ht="15.75" thickBot="1">
      <c r="A71" s="48"/>
      <c r="B71" s="15"/>
      <c r="C71" s="15"/>
      <c r="D71" s="15"/>
      <c r="E71" s="15"/>
      <c r="F71" s="49"/>
    </row>
  </sheetData>
  <sheetProtection selectLockedCells="1"/>
  <dataConsolidate/>
  <mergeCells count="18">
    <mergeCell ref="A66:F66"/>
    <mergeCell ref="B68:E68"/>
    <mergeCell ref="B69:E69"/>
    <mergeCell ref="B70:E70"/>
    <mergeCell ref="E51:F53"/>
    <mergeCell ref="A67:E67"/>
    <mergeCell ref="A65:F65"/>
    <mergeCell ref="A7:F7"/>
    <mergeCell ref="D8:F14"/>
    <mergeCell ref="A15:F15"/>
    <mergeCell ref="D54:F63"/>
    <mergeCell ref="A64:F64"/>
    <mergeCell ref="A6:F6"/>
    <mergeCell ref="B1:F1"/>
    <mergeCell ref="B2:F2"/>
    <mergeCell ref="B3:F3"/>
    <mergeCell ref="B4:F4"/>
    <mergeCell ref="B5:F5"/>
  </mergeCells>
  <conditionalFormatting sqref="D17:D36 D38:D53">
    <cfRule type="cellIs" dxfId="11" priority="22" operator="lessThan">
      <formula>0</formula>
    </cfRule>
  </conditionalFormatting>
  <conditionalFormatting sqref="E17:E35 E38:E50">
    <cfRule type="containsText" dxfId="10" priority="11" operator="containsText" text="FLAGGED">
      <formula>NOT(ISERROR(SEARCH("FLAGGED",E17)))</formula>
    </cfRule>
  </conditionalFormatting>
  <conditionalFormatting sqref="E36">
    <cfRule type="cellIs" dxfId="9" priority="33" operator="between">
      <formula>-0.15</formula>
      <formula>-9.99999999999999E+22</formula>
    </cfRule>
    <cfRule type="cellIs" dxfId="8" priority="34" operator="between">
      <formula>0.15</formula>
      <formula>9.99999999999999E+24</formula>
    </cfRule>
  </conditionalFormatting>
  <conditionalFormatting sqref="E38:E51">
    <cfRule type="cellIs" dxfId="7" priority="14" operator="between">
      <formula>-0.15</formula>
      <formula>-9.99999999999999E+22</formula>
    </cfRule>
    <cfRule type="cellIs" dxfId="6" priority="15" operator="between">
      <formula>0.15</formula>
      <formula>9.99999999999999E+24</formula>
    </cfRule>
  </conditionalFormatting>
  <dataValidations count="4">
    <dataValidation type="textLength" allowBlank="1" showInputMessage="1" showErrorMessage="1" sqref="A1:A5" xr:uid="{6275AE0C-3B8F-4E6E-BBCB-B3F094519418}">
      <formula1>0</formula1>
      <formula2>500</formula2>
    </dataValidation>
    <dataValidation type="whole" allowBlank="1" showInputMessage="1" showErrorMessage="1" errorTitle="Input Whole Number only" promptTitle="Input Whole Number only" sqref="C13:C14 B17:B35 D17:D36 D38:D53 B38:B50 C9:C11 B9:B14" xr:uid="{B1560E2B-06AD-4568-8D58-C22BB806CCBA}">
      <formula1>0</formula1>
      <formula2>9999999</formula2>
    </dataValidation>
    <dataValidation type="decimal" allowBlank="1" showInputMessage="1" showErrorMessage="1" errorTitle="Input Whole Number only" promptTitle="Input Whole Number only" sqref="C12 C38:C50 C17:C35" xr:uid="{81FAFEC1-BE63-4A68-9A67-C9A8761F400C}">
      <formula1>0</formula1>
      <formula2>9999999</formula2>
    </dataValidation>
    <dataValidation type="textLength" allowBlank="1" showInputMessage="1" showErrorMessage="1" sqref="F17:F36 F38:F50" xr:uid="{789777E2-64F9-4DC0-9E66-C03233AB1F27}">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86" fitToHeight="0" orientation="landscape" r:id="rId1"/>
  <headerFooter>
    <oddFooter>&amp;CPage &amp;P of &amp;N</oddFooter>
  </headerFooter>
  <rowBreaks count="2" manualBreakCount="2">
    <brk id="24" max="5" man="1"/>
    <brk id="5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0F0F-E7D2-4483-8986-8961E4CE6973}">
  <sheetPr codeName="Sheet6">
    <pageSetUpPr fitToPage="1"/>
  </sheetPr>
  <dimension ref="A1:F71"/>
  <sheetViews>
    <sheetView view="pageBreakPreview" zoomScaleNormal="100" zoomScaleSheetLayoutView="100" workbookViewId="0">
      <pane ySplit="5" topLeftCell="E22" activePane="bottomLeft" state="frozen"/>
      <selection pane="bottomLeft" activeCell="F22" sqref="F22"/>
    </sheetView>
  </sheetViews>
  <sheetFormatPr defaultColWidth="9.140625" defaultRowHeight="15"/>
  <cols>
    <col min="1" max="1" width="61.5703125" customWidth="1"/>
    <col min="2" max="4" width="14.5703125" customWidth="1"/>
    <col min="5" max="5" width="9.85546875" bestFit="1" customWidth="1"/>
    <col min="6" max="6" width="50.5703125" customWidth="1"/>
  </cols>
  <sheetData>
    <row r="1" spans="1:6" ht="23.25">
      <c r="A1" s="53" t="str">
        <f>'(A.1) Budget-Financial'!A1</f>
        <v>Agreement:</v>
      </c>
      <c r="B1" s="80">
        <f>'(A.1) Budget-Financial'!B1</f>
        <v>0</v>
      </c>
      <c r="C1" s="80"/>
      <c r="D1" s="80"/>
      <c r="E1" s="80"/>
      <c r="F1" s="80"/>
    </row>
    <row r="2" spans="1:6" ht="24" customHeight="1">
      <c r="A2" s="54" t="str">
        <f>'(A.1) Budget-Financial'!A2</f>
        <v>Activity Title:</v>
      </c>
      <c r="B2" s="80" t="str">
        <f>'(A.1) Budget-Financial'!B2</f>
        <v xml:space="preserve">Youth Enhanced Services – Perth South PHN </v>
      </c>
      <c r="C2" s="80"/>
      <c r="D2" s="80"/>
      <c r="E2" s="80"/>
      <c r="F2" s="80"/>
    </row>
    <row r="3" spans="1:6" ht="14.45" customHeight="1">
      <c r="A3" s="54" t="str">
        <f>'(A.1) Budget-Financial'!A3</f>
        <v>Contractor Name:</v>
      </c>
      <c r="B3" s="80">
        <f>'(A.1) Budget-Financial'!B3</f>
        <v>0</v>
      </c>
      <c r="C3" s="80"/>
      <c r="D3" s="80"/>
      <c r="E3" s="80"/>
      <c r="F3" s="80"/>
    </row>
    <row r="4" spans="1:6">
      <c r="A4" s="54" t="str">
        <f>'(A.1) Budget-Financial'!A4</f>
        <v>Primary Health Network:</v>
      </c>
      <c r="B4" s="81" t="s">
        <v>35</v>
      </c>
      <c r="C4" s="81"/>
      <c r="D4" s="81"/>
      <c r="E4" s="81"/>
      <c r="F4" s="81"/>
    </row>
    <row r="5" spans="1:6" ht="15.75" customHeight="1" thickBot="1">
      <c r="A5" s="55" t="str">
        <f>'(A.1) Budget-Financial'!A5</f>
        <v>Period:</v>
      </c>
      <c r="B5" s="85">
        <f>'(A.1) Budget-Financial'!B5</f>
        <v>0</v>
      </c>
      <c r="C5" s="85"/>
      <c r="D5" s="85"/>
      <c r="E5" s="85"/>
      <c r="F5" s="85"/>
    </row>
    <row r="6" spans="1:6" ht="30" customHeight="1">
      <c r="A6" s="137" t="s">
        <v>87</v>
      </c>
      <c r="B6" s="137"/>
      <c r="C6" s="137"/>
      <c r="D6" s="137"/>
      <c r="E6" s="137"/>
      <c r="F6" s="137"/>
    </row>
    <row r="7" spans="1:6" ht="18.75" thickBot="1">
      <c r="A7" s="119" t="s">
        <v>101</v>
      </c>
      <c r="B7" s="120"/>
      <c r="C7" s="120"/>
      <c r="D7" s="120"/>
      <c r="E7" s="120"/>
      <c r="F7" s="121"/>
    </row>
    <row r="8" spans="1:6">
      <c r="A8" s="45" t="str">
        <f>'(A.1) Budget-Financial'!A8</f>
        <v>Allocated Fees (Fee streams)</v>
      </c>
      <c r="B8" s="31" t="s">
        <v>89</v>
      </c>
      <c r="C8" s="31" t="s">
        <v>90</v>
      </c>
      <c r="D8" s="122"/>
      <c r="E8" s="123"/>
      <c r="F8" s="124"/>
    </row>
    <row r="9" spans="1:6">
      <c r="A9" s="25" t="str">
        <f>'(A.1) Budget-Financial'!A9</f>
        <v>Mental Health and Suicide Prevention (MHSP)</v>
      </c>
      <c r="B9" s="60">
        <f>'(A.1) Budget-Financial'!B9</f>
        <v>1612410</v>
      </c>
      <c r="C9" s="60">
        <f t="shared" ref="C9:C14" si="0">B9</f>
        <v>1612410</v>
      </c>
      <c r="D9" s="125"/>
      <c r="E9" s="126"/>
      <c r="F9" s="127"/>
    </row>
    <row r="10" spans="1:6">
      <c r="A10" s="26" t="str">
        <f>'(A.1) Budget-Financial'!A10</f>
        <v>Sub-total allocated Fees</v>
      </c>
      <c r="B10" s="60">
        <f>SUM(B9:B9)</f>
        <v>1612410</v>
      </c>
      <c r="C10" s="60">
        <f t="shared" si="0"/>
        <v>1612410</v>
      </c>
      <c r="D10" s="125"/>
      <c r="E10" s="126"/>
      <c r="F10" s="127"/>
    </row>
    <row r="11" spans="1:6">
      <c r="A11" s="25" t="str">
        <f>'(A.1) Budget-Financial'!A11</f>
        <v>Approved unspent Fees ("carry over")</v>
      </c>
      <c r="B11" s="60">
        <f>'(A.1) Budget-Financial'!B11</f>
        <v>0</v>
      </c>
      <c r="C11" s="60">
        <f t="shared" si="0"/>
        <v>0</v>
      </c>
      <c r="D11" s="125"/>
      <c r="E11" s="126"/>
      <c r="F11" s="127"/>
    </row>
    <row r="12" spans="1:6">
      <c r="A12" s="25" t="str">
        <f>'(A.1) Budget-Financial'!A12</f>
        <v>Interest accumulated</v>
      </c>
      <c r="B12" s="60">
        <f>'(A.1) Budget-Financial'!B12</f>
        <v>0</v>
      </c>
      <c r="C12" s="57">
        <f t="shared" si="0"/>
        <v>0</v>
      </c>
      <c r="D12" s="125"/>
      <c r="E12" s="126"/>
      <c r="F12" s="127"/>
    </row>
    <row r="13" spans="1:6">
      <c r="A13" s="26" t="str">
        <f>'(A.1) Budget-Financial'!A13</f>
        <v>Sub-total other allocated Fees</v>
      </c>
      <c r="B13" s="60">
        <f>SUM(B11:B12)</f>
        <v>0</v>
      </c>
      <c r="C13" s="60">
        <f t="shared" si="0"/>
        <v>0</v>
      </c>
      <c r="D13" s="125"/>
      <c r="E13" s="126"/>
      <c r="F13" s="127"/>
    </row>
    <row r="14" spans="1:6">
      <c r="A14" s="50" t="str">
        <f>'(A.1) Budget-Financial'!A14</f>
        <v>Total allocated Fees</v>
      </c>
      <c r="B14" s="62">
        <f>B10+B13</f>
        <v>1612410</v>
      </c>
      <c r="C14" s="62">
        <f t="shared" si="0"/>
        <v>1612410</v>
      </c>
      <c r="D14" s="125"/>
      <c r="E14" s="126"/>
      <c r="F14" s="127"/>
    </row>
    <row r="15" spans="1:6">
      <c r="A15" s="100" t="str">
        <f>'(A.1) Budget-Financial'!A15</f>
        <v>Expenses</v>
      </c>
      <c r="B15" s="100"/>
      <c r="C15" s="100"/>
      <c r="D15" s="100"/>
      <c r="E15" s="100"/>
      <c r="F15" s="100"/>
    </row>
    <row r="16" spans="1:6">
      <c r="A16" s="32" t="str">
        <f>'(A.1) Budget-Financial'!A16</f>
        <v>Service delivery</v>
      </c>
      <c r="B16" s="4" t="s">
        <v>89</v>
      </c>
      <c r="C16" s="4" t="s">
        <v>90</v>
      </c>
      <c r="D16" s="5" t="s">
        <v>91</v>
      </c>
      <c r="E16" s="5" t="s">
        <v>92</v>
      </c>
      <c r="F16" s="5" t="s">
        <v>93</v>
      </c>
    </row>
    <row r="17" spans="1:6">
      <c r="A17" s="25" t="str">
        <f>'(A.1) Budget-Financial'!A17</f>
        <v>Salaries (including all on-costs)</v>
      </c>
      <c r="B17" s="60">
        <f>'(A.1) Budget-Financial'!B17</f>
        <v>0</v>
      </c>
      <c r="C17" s="57">
        <v>0</v>
      </c>
      <c r="D17" s="60">
        <f t="shared" ref="D17:D36" si="1">B17-C17</f>
        <v>0</v>
      </c>
      <c r="E17" s="16" t="str">
        <f t="shared" ref="E17:E35" si="2">IF(D17=0,"-",(IF(AND(ABS(D17)&gt;=(B17*0.1),ABS(D17)&gt;=($B$52*0.01)),"FLAGGED","-")))</f>
        <v>-</v>
      </c>
      <c r="F17" s="33"/>
    </row>
    <row r="18" spans="1:6">
      <c r="A18" s="25" t="str">
        <f>'(A.1) Budget-Financial'!A18</f>
        <v>Employee professional development, registration and compliance</v>
      </c>
      <c r="B18" s="60">
        <f>'(A.1) Budget-Financial'!B18</f>
        <v>0</v>
      </c>
      <c r="C18" s="57">
        <v>0</v>
      </c>
      <c r="D18" s="60">
        <f t="shared" si="1"/>
        <v>0</v>
      </c>
      <c r="E18" s="16" t="str">
        <f t="shared" si="2"/>
        <v>-</v>
      </c>
      <c r="F18" s="33"/>
    </row>
    <row r="19" spans="1:6">
      <c r="A19" s="25" t="str">
        <f>'(A.1) Budget-Financial'!A19</f>
        <v>Clinical supervision</v>
      </c>
      <c r="B19" s="60">
        <f>'(A.1) Budget-Financial'!B19</f>
        <v>0</v>
      </c>
      <c r="C19" s="57">
        <v>0</v>
      </c>
      <c r="D19" s="60">
        <f t="shared" si="1"/>
        <v>0</v>
      </c>
      <c r="E19" s="16" t="str">
        <f t="shared" si="2"/>
        <v>-</v>
      </c>
      <c r="F19" s="33"/>
    </row>
    <row r="20" spans="1:6">
      <c r="A20" s="25" t="str">
        <f>'(A.1) Budget-Financial'!A20</f>
        <v>Recruitment</v>
      </c>
      <c r="B20" s="60">
        <f>'(A.1) Budget-Financial'!B20</f>
        <v>0</v>
      </c>
      <c r="C20" s="57">
        <v>0</v>
      </c>
      <c r="D20" s="60">
        <f t="shared" si="1"/>
        <v>0</v>
      </c>
      <c r="E20" s="16" t="str">
        <f t="shared" si="2"/>
        <v>-</v>
      </c>
      <c r="F20" s="33"/>
    </row>
    <row r="21" spans="1:6">
      <c r="A21" s="25" t="str">
        <f>'(A.1) Budget-Financial'!A21</f>
        <v>Subcontracted services</v>
      </c>
      <c r="B21" s="60">
        <f>'(A.1) Budget-Financial'!B21</f>
        <v>0</v>
      </c>
      <c r="C21" s="57">
        <v>0</v>
      </c>
      <c r="D21" s="60">
        <f t="shared" si="1"/>
        <v>0</v>
      </c>
      <c r="E21" s="16" t="str">
        <f t="shared" si="2"/>
        <v>-</v>
      </c>
      <c r="F21" s="33"/>
    </row>
    <row r="22" spans="1:6">
      <c r="A22" s="25" t="str">
        <f>'(A.1) Budget-Financial'!A22</f>
        <v>Consultants</v>
      </c>
      <c r="B22" s="60">
        <f>'(A.1) Budget-Financial'!B22</f>
        <v>0</v>
      </c>
      <c r="C22" s="57">
        <v>0</v>
      </c>
      <c r="D22" s="60">
        <f t="shared" si="1"/>
        <v>0</v>
      </c>
      <c r="E22" s="16" t="str">
        <f t="shared" si="2"/>
        <v>-</v>
      </c>
      <c r="F22" s="33"/>
    </row>
    <row r="23" spans="1:6">
      <c r="A23" s="25" t="str">
        <f>'(A.1) Budget-Financial'!A23</f>
        <v>Vehicle costs</v>
      </c>
      <c r="B23" s="60">
        <f>'(A.1) Budget-Financial'!B23</f>
        <v>0</v>
      </c>
      <c r="C23" s="57">
        <v>0</v>
      </c>
      <c r="D23" s="60">
        <f t="shared" si="1"/>
        <v>0</v>
      </c>
      <c r="E23" s="16" t="str">
        <f t="shared" si="2"/>
        <v>-</v>
      </c>
      <c r="F23" s="33"/>
    </row>
    <row r="24" spans="1:6">
      <c r="A24" s="25" t="str">
        <f>'(A.1) Budget-Financial'!A24</f>
        <v>Travel (including accommodation and meals)</v>
      </c>
      <c r="B24" s="60">
        <f>'(A.1) Budget-Financial'!B24</f>
        <v>0</v>
      </c>
      <c r="C24" s="57">
        <v>0</v>
      </c>
      <c r="D24" s="60">
        <f t="shared" si="1"/>
        <v>0</v>
      </c>
      <c r="E24" s="16" t="str">
        <f t="shared" si="2"/>
        <v>-</v>
      </c>
      <c r="F24" s="33"/>
    </row>
    <row r="25" spans="1:6">
      <c r="A25" s="25" t="str">
        <f>'(A.1) Budget-Financial'!A25</f>
        <v>Rent including outgoings, service specific (i.e. consulting rooms)</v>
      </c>
      <c r="B25" s="60">
        <f>'(A.1) Budget-Financial'!B25</f>
        <v>0</v>
      </c>
      <c r="C25" s="57">
        <v>0</v>
      </c>
      <c r="D25" s="60">
        <f t="shared" si="1"/>
        <v>0</v>
      </c>
      <c r="E25" s="16" t="str">
        <f t="shared" si="2"/>
        <v>-</v>
      </c>
      <c r="F25" s="33"/>
    </row>
    <row r="26" spans="1:6">
      <c r="A26" s="25" t="str">
        <f>'(A.1) Budget-Financial'!A26</f>
        <v>Telecommunications &amp; IT (hardware, software, access and support)</v>
      </c>
      <c r="B26" s="60">
        <f>'(A.1) Budget-Financial'!B26</f>
        <v>0</v>
      </c>
      <c r="C26" s="57">
        <v>0</v>
      </c>
      <c r="D26" s="60">
        <f t="shared" si="1"/>
        <v>0</v>
      </c>
      <c r="E26" s="16" t="str">
        <f t="shared" si="2"/>
        <v>-</v>
      </c>
      <c r="F26" s="33"/>
    </row>
    <row r="27" spans="1:6">
      <c r="A27" s="25" t="str">
        <f>'(A.1) Budget-Financial'!A27</f>
        <v>Promotional materials, development production and distribution</v>
      </c>
      <c r="B27" s="60">
        <f>'(A.1) Budget-Financial'!B27</f>
        <v>0</v>
      </c>
      <c r="C27" s="57">
        <v>0</v>
      </c>
      <c r="D27" s="60">
        <f t="shared" si="1"/>
        <v>0</v>
      </c>
      <c r="E27" s="16" t="str">
        <f t="shared" si="2"/>
        <v>-</v>
      </c>
      <c r="F27" s="33"/>
    </row>
    <row r="28" spans="1:6">
      <c r="A28" s="25" t="str">
        <f>'(A.1) Budget-Financial'!A28</f>
        <v>Meetings/events (venue/equipment hire, catering)</v>
      </c>
      <c r="B28" s="60">
        <f>'(A.1) Budget-Financial'!B28</f>
        <v>0</v>
      </c>
      <c r="C28" s="57">
        <v>0</v>
      </c>
      <c r="D28" s="60">
        <f t="shared" si="1"/>
        <v>0</v>
      </c>
      <c r="E28" s="16" t="str">
        <f t="shared" si="2"/>
        <v>-</v>
      </c>
      <c r="F28" s="33"/>
    </row>
    <row r="29" spans="1:6">
      <c r="A29" s="25" t="str">
        <f>'(A.1) Budget-Financial'!A29</f>
        <v>Subscriptions/memberships</v>
      </c>
      <c r="B29" s="60">
        <f>'(A.1) Budget-Financial'!B29</f>
        <v>0</v>
      </c>
      <c r="C29" s="57">
        <v>0</v>
      </c>
      <c r="D29" s="60">
        <f t="shared" si="1"/>
        <v>0</v>
      </c>
      <c r="E29" s="16" t="str">
        <f t="shared" si="2"/>
        <v>-</v>
      </c>
      <c r="F29" s="33"/>
    </row>
    <row r="30" spans="1:6">
      <c r="A30" s="25" t="str">
        <f>'(A.1) Budget-Financial'!A30</f>
        <v>Professional indemnity insurance</v>
      </c>
      <c r="B30" s="60">
        <f>'(A.1) Budget-Financial'!B30</f>
        <v>0</v>
      </c>
      <c r="C30" s="57">
        <v>0</v>
      </c>
      <c r="D30" s="60">
        <f t="shared" si="1"/>
        <v>0</v>
      </c>
      <c r="E30" s="16" t="str">
        <f t="shared" si="2"/>
        <v>-</v>
      </c>
      <c r="F30" s="33"/>
    </row>
    <row r="31" spans="1:6">
      <c r="A31" s="25" t="str">
        <f>'(A.1) Budget-Financial'!A31</f>
        <v>[type over with additional lines if required]</v>
      </c>
      <c r="B31" s="60">
        <f>'(A.1) Budget-Financial'!B31</f>
        <v>0</v>
      </c>
      <c r="C31" s="57">
        <v>0</v>
      </c>
      <c r="D31" s="60">
        <f t="shared" si="1"/>
        <v>0</v>
      </c>
      <c r="E31" s="16" t="str">
        <f t="shared" si="2"/>
        <v>-</v>
      </c>
      <c r="F31" s="33"/>
    </row>
    <row r="32" spans="1:6">
      <c r="A32" s="25" t="str">
        <f>'(A.1) Budget-Financial'!A32</f>
        <v>[type over with additional lines if required]</v>
      </c>
      <c r="B32" s="60">
        <f>'(A.1) Budget-Financial'!B32</f>
        <v>0</v>
      </c>
      <c r="C32" s="57">
        <v>0</v>
      </c>
      <c r="D32" s="60">
        <f t="shared" si="1"/>
        <v>0</v>
      </c>
      <c r="E32" s="16" t="str">
        <f t="shared" si="2"/>
        <v>-</v>
      </c>
      <c r="F32" s="33"/>
    </row>
    <row r="33" spans="1:6">
      <c r="A33" s="25" t="str">
        <f>'(A.1) Budget-Financial'!A33</f>
        <v>[type over with additional lines if required]</v>
      </c>
      <c r="B33" s="60">
        <f>'(A.1) Budget-Financial'!B33</f>
        <v>0</v>
      </c>
      <c r="C33" s="57">
        <v>0</v>
      </c>
      <c r="D33" s="60">
        <f t="shared" si="1"/>
        <v>0</v>
      </c>
      <c r="E33" s="16" t="str">
        <f t="shared" si="2"/>
        <v>-</v>
      </c>
      <c r="F33" s="33"/>
    </row>
    <row r="34" spans="1:6">
      <c r="A34" s="25" t="str">
        <f>'(A.1) Budget-Financial'!A34</f>
        <v>[type over with additional lines if required]</v>
      </c>
      <c r="B34" s="60">
        <f>'(A.1) Budget-Financial'!B34</f>
        <v>0</v>
      </c>
      <c r="C34" s="57">
        <v>0</v>
      </c>
      <c r="D34" s="60">
        <f t="shared" si="1"/>
        <v>0</v>
      </c>
      <c r="E34" s="16" t="str">
        <f t="shared" si="2"/>
        <v>-</v>
      </c>
      <c r="F34" s="33"/>
    </row>
    <row r="35" spans="1:6">
      <c r="A35" s="25" t="str">
        <f>'(A.1) Budget-Financial'!A35</f>
        <v>[type over with additional lines if required]</v>
      </c>
      <c r="B35" s="60">
        <f>'(A.1) Budget-Financial'!B35</f>
        <v>0</v>
      </c>
      <c r="C35" s="57">
        <v>0</v>
      </c>
      <c r="D35" s="60">
        <f t="shared" si="1"/>
        <v>0</v>
      </c>
      <c r="E35" s="16" t="str">
        <f t="shared" si="2"/>
        <v>-</v>
      </c>
      <c r="F35" s="33"/>
    </row>
    <row r="36" spans="1:6">
      <c r="A36" s="26" t="str">
        <f>'(A.1) Budget-Financial'!A36</f>
        <v>Sub total service delivery expenses</v>
      </c>
      <c r="B36" s="60">
        <f>SUM(B17:B35)</f>
        <v>0</v>
      </c>
      <c r="C36" s="60">
        <f>SUM(C17:C35)</f>
        <v>0</v>
      </c>
      <c r="D36" s="60">
        <f t="shared" si="1"/>
        <v>0</v>
      </c>
      <c r="E36" s="16"/>
      <c r="F36" s="71"/>
    </row>
    <row r="37" spans="1:6">
      <c r="A37" s="28" t="str">
        <f>'(A.1) Budget-Financial'!A37</f>
        <v>Administration</v>
      </c>
      <c r="B37" s="4" t="s">
        <v>89</v>
      </c>
      <c r="C37" s="4" t="s">
        <v>90</v>
      </c>
      <c r="D37" s="5" t="s">
        <v>91</v>
      </c>
      <c r="E37" s="5" t="s">
        <v>92</v>
      </c>
      <c r="F37" s="5" t="s">
        <v>93</v>
      </c>
    </row>
    <row r="38" spans="1:6">
      <c r="A38" s="25" t="str">
        <f>'(A.1) Budget-Financial'!A38</f>
        <v>Administration - Salaries (including all on-costs)</v>
      </c>
      <c r="B38" s="60">
        <f>'(A.1) Budget-Financial'!B38</f>
        <v>0</v>
      </c>
      <c r="C38" s="57">
        <v>0</v>
      </c>
      <c r="D38" s="60">
        <f t="shared" ref="D38:D53" si="3">B38-C38</f>
        <v>0</v>
      </c>
      <c r="E38" s="16" t="str">
        <f t="shared" ref="E38:E50" si="4">IF(D38=0,"-",(IF(AND(ABS(D38)&gt;=(B38*0.1),ABS(D38)&gt;=($B$52*0.01)),"FLAGGED","-")))</f>
        <v>-</v>
      </c>
      <c r="F38" s="33"/>
    </row>
    <row r="39" spans="1:6">
      <c r="A39" s="25" t="str">
        <f>'(A.1) Budget-Financial'!A39</f>
        <v>Administration - Recruitment</v>
      </c>
      <c r="B39" s="60">
        <f>'(A.1) Budget-Financial'!B39</f>
        <v>0</v>
      </c>
      <c r="C39" s="57">
        <v>0</v>
      </c>
      <c r="D39" s="60">
        <f t="shared" si="3"/>
        <v>0</v>
      </c>
      <c r="E39" s="16" t="str">
        <f t="shared" si="4"/>
        <v>-</v>
      </c>
      <c r="F39" s="33"/>
    </row>
    <row r="40" spans="1:6">
      <c r="A40" s="25" t="str">
        <f>'(A.1) Budget-Financial'!A40</f>
        <v>Administration - Vehicle costs</v>
      </c>
      <c r="B40" s="60">
        <f>'(A.1) Budget-Financial'!B40</f>
        <v>0</v>
      </c>
      <c r="C40" s="57">
        <v>0</v>
      </c>
      <c r="D40" s="60">
        <f t="shared" si="3"/>
        <v>0</v>
      </c>
      <c r="E40" s="16" t="str">
        <f t="shared" si="4"/>
        <v>-</v>
      </c>
      <c r="F40" s="33"/>
    </row>
    <row r="41" spans="1:6">
      <c r="A41" s="25" t="str">
        <f>'(A.1) Budget-Financial'!A41</f>
        <v>Administration - Rent including outgoings (general office)</v>
      </c>
      <c r="B41" s="60">
        <f>'(A.1) Budget-Financial'!B41</f>
        <v>0</v>
      </c>
      <c r="C41" s="57">
        <v>0</v>
      </c>
      <c r="D41" s="60">
        <f t="shared" si="3"/>
        <v>0</v>
      </c>
      <c r="E41" s="16" t="str">
        <f t="shared" si="4"/>
        <v>-</v>
      </c>
      <c r="F41" s="33"/>
    </row>
    <row r="42" spans="1:6" ht="25.5">
      <c r="A42" s="25" t="str">
        <f>'(A.1) Budget-Financial'!A42</f>
        <v>Administration - Telecommunications &amp; IT (hardware, software, access and support)</v>
      </c>
      <c r="B42" s="60">
        <f>'(A.1) Budget-Financial'!B42</f>
        <v>0</v>
      </c>
      <c r="C42" s="57">
        <v>0</v>
      </c>
      <c r="D42" s="60">
        <f t="shared" si="3"/>
        <v>0</v>
      </c>
      <c r="E42" s="16" t="str">
        <f t="shared" si="4"/>
        <v>-</v>
      </c>
      <c r="F42" s="33"/>
    </row>
    <row r="43" spans="1:6">
      <c r="A43" s="25" t="str">
        <f>'(A.1) Budget-Financial'!A43</f>
        <v>Consumables, stationary, postage, freight</v>
      </c>
      <c r="B43" s="60">
        <f>'(A.1) Budget-Financial'!B43</f>
        <v>0</v>
      </c>
      <c r="C43" s="57">
        <v>0</v>
      </c>
      <c r="D43" s="60">
        <f t="shared" si="3"/>
        <v>0</v>
      </c>
      <c r="E43" s="16" t="str">
        <f t="shared" si="4"/>
        <v>-</v>
      </c>
      <c r="F43" s="33"/>
    </row>
    <row r="44" spans="1:6">
      <c r="A44" s="25" t="str">
        <f>'(A.1) Budget-Financial'!A44</f>
        <v>Audit Fees</v>
      </c>
      <c r="B44" s="60">
        <f>'(A.1) Budget-Financial'!B44</f>
        <v>0</v>
      </c>
      <c r="C44" s="57">
        <v>0</v>
      </c>
      <c r="D44" s="60">
        <f t="shared" si="3"/>
        <v>0</v>
      </c>
      <c r="E44" s="16" t="str">
        <f t="shared" si="4"/>
        <v>-</v>
      </c>
      <c r="F44" s="33"/>
    </row>
    <row r="45" spans="1:6">
      <c r="A45" s="25" t="str">
        <f>'(A.1) Budget-Financial'!A45</f>
        <v>Insurances (all others)</v>
      </c>
      <c r="B45" s="60">
        <f>'(A.1) Budget-Financial'!B45</f>
        <v>0</v>
      </c>
      <c r="C45" s="57">
        <v>0</v>
      </c>
      <c r="D45" s="60">
        <f t="shared" si="3"/>
        <v>0</v>
      </c>
      <c r="E45" s="16" t="str">
        <f t="shared" si="4"/>
        <v>-</v>
      </c>
      <c r="F45" s="33"/>
    </row>
    <row r="46" spans="1:6">
      <c r="A46" s="25" t="str">
        <f>'(A.1) Budget-Financial'!A46</f>
        <v>[type over with additional lines if required]</v>
      </c>
      <c r="B46" s="60">
        <f>'(A.1) Budget-Financial'!B46</f>
        <v>0</v>
      </c>
      <c r="C46" s="57">
        <v>0</v>
      </c>
      <c r="D46" s="60">
        <f t="shared" si="3"/>
        <v>0</v>
      </c>
      <c r="E46" s="16" t="str">
        <f t="shared" si="4"/>
        <v>-</v>
      </c>
      <c r="F46" s="33"/>
    </row>
    <row r="47" spans="1:6">
      <c r="A47" s="25" t="str">
        <f>'(A.1) Budget-Financial'!A47</f>
        <v>[type over with additional lines if required]</v>
      </c>
      <c r="B47" s="60">
        <f>'(A.1) Budget-Financial'!B47</f>
        <v>0</v>
      </c>
      <c r="C47" s="57">
        <v>0</v>
      </c>
      <c r="D47" s="60">
        <f t="shared" si="3"/>
        <v>0</v>
      </c>
      <c r="E47" s="16" t="str">
        <f t="shared" si="4"/>
        <v>-</v>
      </c>
      <c r="F47" s="33"/>
    </row>
    <row r="48" spans="1:6">
      <c r="A48" s="25" t="str">
        <f>'(A.1) Budget-Financial'!A48</f>
        <v>[type over with additional lines if required]</v>
      </c>
      <c r="B48" s="60">
        <f>'(A.1) Budget-Financial'!B48</f>
        <v>0</v>
      </c>
      <c r="C48" s="57">
        <v>0</v>
      </c>
      <c r="D48" s="60">
        <f t="shared" si="3"/>
        <v>0</v>
      </c>
      <c r="E48" s="16" t="str">
        <f t="shared" si="4"/>
        <v>-</v>
      </c>
      <c r="F48" s="33"/>
    </row>
    <row r="49" spans="1:6">
      <c r="A49" s="25" t="str">
        <f>'(A.1) Budget-Financial'!A49</f>
        <v>[type over with additional lines if required]</v>
      </c>
      <c r="B49" s="60">
        <f>'(A.1) Budget-Financial'!B49</f>
        <v>0</v>
      </c>
      <c r="C49" s="57">
        <v>0</v>
      </c>
      <c r="D49" s="60">
        <f t="shared" si="3"/>
        <v>0</v>
      </c>
      <c r="E49" s="16" t="str">
        <f t="shared" si="4"/>
        <v>-</v>
      </c>
      <c r="F49" s="33"/>
    </row>
    <row r="50" spans="1:6">
      <c r="A50" s="25" t="str">
        <f>'(A.1) Budget-Financial'!A50</f>
        <v>[type over with additional lines if required]</v>
      </c>
      <c r="B50" s="60">
        <f>'(A.1) Budget-Financial'!B50</f>
        <v>0</v>
      </c>
      <c r="C50" s="57">
        <v>0</v>
      </c>
      <c r="D50" s="60">
        <f t="shared" si="3"/>
        <v>0</v>
      </c>
      <c r="E50" s="16" t="str">
        <f t="shared" si="4"/>
        <v>-</v>
      </c>
      <c r="F50" s="33"/>
    </row>
    <row r="51" spans="1:6">
      <c r="A51" s="26" t="str">
        <f>'(A.1) Budget-Financial'!A51</f>
        <v>Sub total administration expenses</v>
      </c>
      <c r="B51" s="60">
        <f t="shared" ref="B51:C51" si="5">SUM(B38:B50)</f>
        <v>0</v>
      </c>
      <c r="C51" s="60">
        <f t="shared" si="5"/>
        <v>0</v>
      </c>
      <c r="D51" s="60">
        <f t="shared" si="3"/>
        <v>0</v>
      </c>
      <c r="E51" s="128"/>
      <c r="F51" s="129"/>
    </row>
    <row r="52" spans="1:6">
      <c r="A52" s="27" t="str">
        <f>'(A.1) Budget-Financial'!A52</f>
        <v>Total expenses</v>
      </c>
      <c r="B52" s="61">
        <f>B36+B51</f>
        <v>0</v>
      </c>
      <c r="C52" s="61">
        <f t="shared" ref="C52" si="6">C36+C51</f>
        <v>0</v>
      </c>
      <c r="D52" s="60">
        <f t="shared" si="3"/>
        <v>0</v>
      </c>
      <c r="E52" s="130"/>
      <c r="F52" s="131"/>
    </row>
    <row r="53" spans="1:6">
      <c r="A53" s="27" t="str">
        <f>'(A.1) Budget-Financial'!A53</f>
        <v xml:space="preserve"> Allocated Fees to expenditure surplus/(deficit)</v>
      </c>
      <c r="B53" s="61">
        <f>B14-B52</f>
        <v>1612410</v>
      </c>
      <c r="C53" s="61">
        <f>C14-C52</f>
        <v>1612410</v>
      </c>
      <c r="D53" s="60">
        <f t="shared" si="3"/>
        <v>0</v>
      </c>
      <c r="E53" s="132"/>
      <c r="F53" s="133"/>
    </row>
    <row r="54" spans="1:6">
      <c r="A54" s="35" t="s">
        <v>94</v>
      </c>
      <c r="B54" s="14" t="s">
        <v>89</v>
      </c>
      <c r="C54" s="14" t="s">
        <v>90</v>
      </c>
      <c r="D54" s="104"/>
      <c r="E54" s="105"/>
      <c r="F54" s="106"/>
    </row>
    <row r="55" spans="1:6">
      <c r="A55" s="25" t="e">
        <f>'(A.1) Budget-Financial'!#REF!</f>
        <v>#REF!</v>
      </c>
      <c r="B55" s="60" t="e">
        <f>IF(#REF!=0,0,(#REF!/B$10)*B$52)</f>
        <v>#REF!</v>
      </c>
      <c r="C55" s="60" t="e">
        <f>IF(#REF!=0,0,(#REF!/C$10)*C$52)</f>
        <v>#REF!</v>
      </c>
      <c r="D55" s="104"/>
      <c r="E55" s="105"/>
      <c r="F55" s="106"/>
    </row>
    <row r="56" spans="1:6">
      <c r="A56" s="25" t="e">
        <f>'(A.1) Budget-Financial'!#REF!</f>
        <v>#REF!</v>
      </c>
      <c r="B56" s="60" t="e">
        <f>IF(#REF!=0,0,(#REF!/B$10)*B$52)</f>
        <v>#REF!</v>
      </c>
      <c r="C56" s="60" t="e">
        <f>IF(#REF!=0,0,(#REF!/C$10)*C$52)</f>
        <v>#REF!</v>
      </c>
      <c r="D56" s="104"/>
      <c r="E56" s="105"/>
      <c r="F56" s="106"/>
    </row>
    <row r="57" spans="1:6">
      <c r="A57" s="25" t="e">
        <f>'(A.1) Budget-Financial'!#REF!</f>
        <v>#REF!</v>
      </c>
      <c r="B57" s="60" t="e">
        <f>IF(#REF!=0,0,(#REF!/B$10)*B$52)</f>
        <v>#REF!</v>
      </c>
      <c r="C57" s="60" t="e">
        <f>IF(#REF!=0,0,(#REF!/C$10)*C$52)</f>
        <v>#REF!</v>
      </c>
      <c r="D57" s="104"/>
      <c r="E57" s="105"/>
      <c r="F57" s="106"/>
    </row>
    <row r="58" spans="1:6">
      <c r="A58" s="25" t="e">
        <f>'(A.1) Budget-Financial'!#REF!</f>
        <v>#REF!</v>
      </c>
      <c r="B58" s="60" t="e">
        <f>IF(#REF!=0,0,(#REF!/B$10)*B$52)</f>
        <v>#REF!</v>
      </c>
      <c r="C58" s="60" t="e">
        <f>IF(#REF!=0,0,(#REF!/C$10)*C$52)</f>
        <v>#REF!</v>
      </c>
      <c r="D58" s="104"/>
      <c r="E58" s="105"/>
      <c r="F58" s="106"/>
    </row>
    <row r="59" spans="1:6">
      <c r="A59" s="25" t="e">
        <f>'(A.1) Budget-Financial'!#REF!</f>
        <v>#REF!</v>
      </c>
      <c r="B59" s="60" t="e">
        <f>IF(#REF!=0,0,(#REF!/B$10)*B$52)</f>
        <v>#REF!</v>
      </c>
      <c r="C59" s="60" t="e">
        <f>IF(#REF!=0,0,(#REF!/C$10)*C$52)</f>
        <v>#REF!</v>
      </c>
      <c r="D59" s="104"/>
      <c r="E59" s="105"/>
      <c r="F59" s="106"/>
    </row>
    <row r="60" spans="1:6">
      <c r="A60" s="25" t="str">
        <f>'(A.1) Budget-Financial'!A9</f>
        <v>Mental Health and Suicide Prevention (MHSP)</v>
      </c>
      <c r="B60" s="60">
        <f>IF(B9=0,0,(B9/B$10)*B$52)</f>
        <v>0</v>
      </c>
      <c r="C60" s="60">
        <f>IF(C9=0,0,(C9/C$10)*C$52)</f>
        <v>0</v>
      </c>
      <c r="D60" s="104"/>
      <c r="E60" s="105"/>
      <c r="F60" s="106"/>
    </row>
    <row r="61" spans="1:6">
      <c r="A61" s="25" t="e">
        <f>'(A.1) Budget-Financial'!#REF!</f>
        <v>#REF!</v>
      </c>
      <c r="B61" s="60" t="e">
        <f>IF(#REF!=0,0,(#REF!/B$10)*B$52)</f>
        <v>#REF!</v>
      </c>
      <c r="C61" s="60" t="e">
        <f>IF(#REF!=0,0,(#REF!/C$10)*C$52)</f>
        <v>#REF!</v>
      </c>
      <c r="D61" s="104"/>
      <c r="E61" s="105"/>
      <c r="F61" s="106"/>
    </row>
    <row r="62" spans="1:6">
      <c r="A62" s="25" t="e">
        <f>'(A.1) Budget-Financial'!#REF!</f>
        <v>#REF!</v>
      </c>
      <c r="B62" s="60" t="e">
        <f>IF(#REF!=0,0,(#REF!/B$10)*B$52)</f>
        <v>#REF!</v>
      </c>
      <c r="C62" s="60" t="e">
        <f>IF(#REF!=0,0,(#REF!/C$10)*C$52)</f>
        <v>#REF!</v>
      </c>
      <c r="D62" s="104"/>
      <c r="E62" s="105"/>
      <c r="F62" s="106"/>
    </row>
    <row r="63" spans="1:6" ht="15.75" thickBot="1">
      <c r="A63" s="36" t="e">
        <f>'(A.1) Budget-Financial'!#REF!</f>
        <v>#REF!</v>
      </c>
      <c r="B63" s="60" t="e">
        <f>IF(#REF!=0,0,(#REF!/B$10)*B$52)</f>
        <v>#REF!</v>
      </c>
      <c r="C63" s="60" t="e">
        <f>IF(#REF!=0,0,(#REF!/C$10)*C$52)</f>
        <v>#REF!</v>
      </c>
      <c r="D63" s="107"/>
      <c r="E63" s="108"/>
      <c r="F63" s="109"/>
    </row>
    <row r="64" spans="1:6" ht="18.75" thickBot="1">
      <c r="A64" s="119" t="s">
        <v>23</v>
      </c>
      <c r="B64" s="120"/>
      <c r="C64" s="120"/>
      <c r="D64" s="120"/>
      <c r="E64" s="120"/>
      <c r="F64" s="121"/>
    </row>
    <row r="65" spans="1:6" ht="15" customHeight="1">
      <c r="A65" s="134" t="s">
        <v>95</v>
      </c>
      <c r="B65" s="135"/>
      <c r="C65" s="135"/>
      <c r="D65" s="135"/>
      <c r="E65" s="135"/>
      <c r="F65" s="136"/>
    </row>
    <row r="66" spans="1:6" ht="67.5" customHeight="1">
      <c r="A66" s="110" t="s">
        <v>96</v>
      </c>
      <c r="B66" s="111"/>
      <c r="C66" s="111"/>
      <c r="D66" s="111"/>
      <c r="E66" s="111"/>
      <c r="F66" s="112"/>
    </row>
    <row r="67" spans="1:6">
      <c r="A67" s="116" t="s">
        <v>97</v>
      </c>
      <c r="B67" s="117"/>
      <c r="C67" s="117"/>
      <c r="D67" s="117"/>
      <c r="E67" s="117"/>
      <c r="F67" s="37"/>
    </row>
    <row r="68" spans="1:6" ht="46.5">
      <c r="A68" s="38" t="s">
        <v>98</v>
      </c>
      <c r="B68" s="113"/>
      <c r="C68" s="113"/>
      <c r="D68" s="113"/>
      <c r="E68" s="113"/>
      <c r="F68" s="37"/>
    </row>
    <row r="69" spans="1:6" ht="31.5">
      <c r="A69" s="38" t="s">
        <v>99</v>
      </c>
      <c r="B69" s="114"/>
      <c r="C69" s="114"/>
      <c r="D69" s="114"/>
      <c r="E69" s="114"/>
      <c r="F69" s="37"/>
    </row>
    <row r="70" spans="1:6" ht="31.5">
      <c r="A70" s="38" t="s">
        <v>100</v>
      </c>
      <c r="B70" s="114"/>
      <c r="C70" s="114"/>
      <c r="D70" s="114"/>
      <c r="E70" s="114"/>
      <c r="F70" s="37"/>
    </row>
    <row r="71" spans="1:6" ht="15.75" thickBot="1">
      <c r="A71" s="48"/>
      <c r="B71" s="15"/>
      <c r="C71" s="15"/>
      <c r="D71" s="15"/>
      <c r="E71" s="15"/>
      <c r="F71" s="49"/>
    </row>
  </sheetData>
  <sheetProtection selectLockedCells="1"/>
  <dataConsolidate/>
  <mergeCells count="18">
    <mergeCell ref="B1:F1"/>
    <mergeCell ref="B2:F2"/>
    <mergeCell ref="B3:F3"/>
    <mergeCell ref="B4:F4"/>
    <mergeCell ref="B69:E69"/>
    <mergeCell ref="B5:F5"/>
    <mergeCell ref="A6:F6"/>
    <mergeCell ref="B70:E70"/>
    <mergeCell ref="A7:F7"/>
    <mergeCell ref="D8:F14"/>
    <mergeCell ref="A15:F15"/>
    <mergeCell ref="E51:F53"/>
    <mergeCell ref="D54:F63"/>
    <mergeCell ref="A64:F64"/>
    <mergeCell ref="A65:F65"/>
    <mergeCell ref="A66:F66"/>
    <mergeCell ref="A67:E67"/>
    <mergeCell ref="B68:E68"/>
  </mergeCells>
  <conditionalFormatting sqref="D17:D36 D38:D53">
    <cfRule type="cellIs" dxfId="5" priority="5" operator="lessThan">
      <formula>0</formula>
    </cfRule>
  </conditionalFormatting>
  <conditionalFormatting sqref="E17:E35 E38:E50">
    <cfRule type="containsText" dxfId="4" priority="1" operator="containsText" text="FLAGGED">
      <formula>NOT(ISERROR(SEARCH("FLAGGED",E17)))</formula>
    </cfRule>
  </conditionalFormatting>
  <conditionalFormatting sqref="E36">
    <cfRule type="cellIs" dxfId="3" priority="8" operator="between">
      <formula>-0.15</formula>
      <formula>-9.99999999999999E+22</formula>
    </cfRule>
    <cfRule type="cellIs" dxfId="2" priority="9" operator="between">
      <formula>0.15</formula>
      <formula>9.99999999999999E+24</formula>
    </cfRule>
  </conditionalFormatting>
  <conditionalFormatting sqref="E38:E51">
    <cfRule type="cellIs" dxfId="1" priority="3" operator="between">
      <formula>-0.15</formula>
      <formula>-9.99999999999999E+22</formula>
    </cfRule>
    <cfRule type="cellIs" dxfId="0" priority="4" operator="between">
      <formula>0.15</formula>
      <formula>9.99999999999999E+24</formula>
    </cfRule>
  </conditionalFormatting>
  <dataValidations count="7">
    <dataValidation type="textLength" allowBlank="1" showInputMessage="1" showErrorMessage="1" sqref="F17:F36 F38:F50" xr:uid="{A371A18B-2CFA-4B12-832B-25D504C40CF6}">
      <formula1>0</formula1>
      <formula2>9999</formula2>
    </dataValidation>
    <dataValidation type="decimal" allowBlank="1" showInputMessage="1" showErrorMessage="1" errorTitle="Input Whole Number only" promptTitle="Input Whole Number only" sqref="C12" xr:uid="{18714BD3-0399-407A-86C8-122D78D2D81E}">
      <formula1>0</formula1>
      <formula2>9999999</formula2>
    </dataValidation>
    <dataValidation type="whole" allowBlank="1" showInputMessage="1" showErrorMessage="1" errorTitle="Input Whole Number only" promptTitle="Input Whole Number only" sqref="C13:C14 C9:C11 B9:B14" xr:uid="{D58318F0-02D8-4E16-A889-FBD65B324A51}">
      <formula1>0</formula1>
      <formula2>9999999</formula2>
    </dataValidation>
    <dataValidation type="textLength" allowBlank="1" showInputMessage="1" showErrorMessage="1" sqref="A1:A5" xr:uid="{196F64F4-22FF-4A2B-AEE4-19B783D80EF8}">
      <formula1>0</formula1>
      <formula2>500</formula2>
    </dataValidation>
    <dataValidation type="decimal" allowBlank="1" showInputMessage="1" showErrorMessage="1" sqref="B17:D36 B38:D53 B55:C63" xr:uid="{5A05AF47-45D9-4B79-9475-8DEE57CFDD10}">
      <formula1>0</formula1>
      <formula2>99999999</formula2>
    </dataValidation>
    <dataValidation type="list" allowBlank="1" showInputMessage="1" showErrorMessage="1" sqref="B4:F4" xr:uid="{0E3CBF75-931D-4921-8AA0-540201D5B6FB}">
      <formula1>"Select PHN, Country WA, Perth North, Perth South"</formula1>
    </dataValidation>
    <dataValidation type="textLength" allowBlank="1" showInputMessage="1" showErrorMessage="1" sqref="B5:F5" xr:uid="{2069D9B9-5ACA-4BA9-AE3C-E363507940AD}">
      <formula1>0</formula1>
      <formula2>9999999</formula2>
    </dataValidation>
  </dataValidations>
  <printOptions horizontalCentered="1"/>
  <pageMargins left="0.23622047244094491" right="0.23622047244094491" top="0.74803149606299213" bottom="0.74803149606299213" header="0.31496062992125984" footer="0.31496062992125984"/>
  <pageSetup paperSize="9" scale="86" fitToHeight="0" orientation="landscape" r:id="rId1"/>
  <headerFooter>
    <oddFooter>&amp;CPage &amp;P of &amp;N</oddFooter>
  </headerFooter>
  <rowBreaks count="2" manualBreakCount="2">
    <brk id="24" max="5" man="1"/>
    <brk id="5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edefe4-094c-4f0b-950a-c088d9f1ac60">
      <Terms xmlns="http://schemas.microsoft.com/office/infopath/2007/PartnerControls"/>
    </lcf76f155ced4ddcb4097134ff3c332f>
    <TaxCatchAll xmlns="41c1f673-7d86-4136-9720-18af0e5857c0" xsi:nil="true"/>
    <Owner xmlns="a5edefe4-094c-4f0b-950a-c088d9f1ac60">
      <UserInfo>
        <DisplayName/>
        <AccountId xsi:nil="true"/>
        <AccountType/>
      </UserInfo>
    </Owner>
    <Hyperlink xmlns="a5edefe4-094c-4f0b-950a-c088d9f1ac60">
      <Url xsi:nil="true"/>
      <Description xsi:nil="true"/>
    </Hyperlink>
    <_Flow_SignoffStatus xmlns="a5edefe4-094c-4f0b-950a-c088d9f1ac6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0BDF247F1D11428153623FCA77FCAF" ma:contentTypeVersion="21" ma:contentTypeDescription="Create a new document." ma:contentTypeScope="" ma:versionID="880eadbec63cfe6c8d5b4b7091b49bad">
  <xsd:schema xmlns:xsd="http://www.w3.org/2001/XMLSchema" xmlns:xs="http://www.w3.org/2001/XMLSchema" xmlns:p="http://schemas.microsoft.com/office/2006/metadata/properties" xmlns:ns2="41c1f673-7d86-4136-9720-18af0e5857c0" xmlns:ns3="a5edefe4-094c-4f0b-950a-c088d9f1ac60" targetNamespace="http://schemas.microsoft.com/office/2006/metadata/properties" ma:root="true" ma:fieldsID="20a7b4f37ba4f1525c7886512e29b0b6" ns2:_="" ns3:_="">
    <xsd:import namespace="41c1f673-7d86-4136-9720-18af0e5857c0"/>
    <xsd:import namespace="a5edefe4-094c-4f0b-950a-c088d9f1ac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Hyperlink" minOccurs="0"/>
                <xsd:element ref="ns3:MediaServiceObjectDetectorVersions" minOccurs="0"/>
                <xsd:element ref="ns3:MediaServiceSearchProperties" minOccurs="0"/>
                <xsd:element ref="ns3:_Flow_SignoffStatus" minOccurs="0"/>
                <xsd:element ref="ns3: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1f673-7d86-4136-9720-18af0e5857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09ffd2a-7338-4dcc-81dd-2aa2a89f393e}" ma:internalName="TaxCatchAll" ma:showField="CatchAllData" ma:web="41c1f673-7d86-4136-9720-18af0e5857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efe4-094c-4f0b-950a-c088d9f1ac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471827f-8322-4dd0-b32b-f09fe426b9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Hyperlink" ma:index="2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Flow_SignoffStatus" ma:index="25" nillable="true" ma:displayName="Sign-off status" ma:internalName="Sign_x002d_off_x0020_status">
      <xsd:simpleType>
        <xsd:restriction base="dms:Text"/>
      </xsd:simpleType>
    </xsd:element>
    <xsd:element name="Owner" ma:index="26"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A59891-AF2F-411B-8223-D4578FB814A8}"/>
</file>

<file path=customXml/itemProps2.xml><?xml version="1.0" encoding="utf-8"?>
<ds:datastoreItem xmlns:ds="http://schemas.openxmlformats.org/officeDocument/2006/customXml" ds:itemID="{989BAE67-F53B-4F81-ACF0-CEC6E1ED2F22}"/>
</file>

<file path=customXml/itemProps3.xml><?xml version="1.0" encoding="utf-8"?>
<ds:datastoreItem xmlns:ds="http://schemas.openxmlformats.org/officeDocument/2006/customXml" ds:itemID="{40829C2B-8D93-4C4C-BB1A-5B0A0CD9DA7E}"/>
</file>

<file path=docProps/app.xml><?xml version="1.0" encoding="utf-8"?>
<Properties xmlns="http://schemas.openxmlformats.org/officeDocument/2006/extended-properties" xmlns:vt="http://schemas.openxmlformats.org/officeDocument/2006/docPropsVTypes">
  <Application>Microsoft Excel Online</Application>
  <Manager/>
  <Company>WAPHA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Twort</dc:creator>
  <cp:keywords/>
  <dc:description/>
  <cp:lastModifiedBy>Kelly Smithers</cp:lastModifiedBy>
  <cp:revision/>
  <dcterms:created xsi:type="dcterms:W3CDTF">2015-07-09T01:17:50Z</dcterms:created>
  <dcterms:modified xsi:type="dcterms:W3CDTF">2024-12-09T02:14:07Z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0x010100720BDF247F1D11428153623FCA77FCAF</vt:lpwstr>
  </property>
  <property fmtid="{D5CDD505-2E9C-101B-9397-08002B2CF9AE}" pid="3" name="Order">
    <vt:r8>1715000</vt:r8>
  </property>
  <property fmtid="{D5CDD505-2E9C-101B-9397-08002B2CF9AE}" pid="4" name="MediaServiceImageTags">
    <vt:lpwstr/>
  </property>
  <property fmtid="{D5CDD505-2E9C-101B-9397-08002B2CF9AE}" pid="5" name="ContractManager">
    <vt:lpwstr/>
  </property>
</Properties>
</file>